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8970" firstSheet="1" activeTab="1"/>
  </bookViews>
  <sheets>
    <sheet name="Sheet1" sheetId="1" state="hidden" r:id="rId1"/>
    <sheet name="01.07.2016" sheetId="2" r:id="rId2"/>
    <sheet name="Sheet3" sheetId="3" state="hidden" r:id="rId3"/>
  </sheets>
  <definedNames>
    <definedName name="_xlnm.Print_Area" localSheetId="0">'Sheet1'!$A$1:$AE$103</definedName>
    <definedName name="_xlnm.Print_Titles" localSheetId="1">'01.07.2016'!$A:$B,'01.07.2016'!$4:$7</definedName>
  </definedNames>
  <calcPr fullCalcOnLoad="1"/>
</workbook>
</file>

<file path=xl/sharedStrings.xml><?xml version="1.0" encoding="utf-8"?>
<sst xmlns="http://schemas.openxmlformats.org/spreadsheetml/2006/main" count="423" uniqueCount="262">
  <si>
    <t>N</t>
  </si>
  <si>
    <t xml:space="preserve">Համայնքի անվանումը </t>
  </si>
  <si>
    <t xml:space="preserve"> 
Ընդամենը                                                                                                                                                                                                                                                                                      նախորդ տարիների                                                                                                                                                                                                                                                                                                                                                                                           պարտք  
/01.01.11 դրությամբ/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</si>
  <si>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Պարտքի  մարումը
</t>
  </si>
  <si>
    <t xml:space="preserve">Մնացորդը
</t>
  </si>
  <si>
    <t xml:space="preserve">
ՏԻՄ-ի և դրանց ենթակա բյուջետային հիմնարկների 
աշխատողների աշխատավարձի և սոց. վճարների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(2011 պարտքը)
</t>
  </si>
  <si>
    <t xml:space="preserve">ԸՆԴԱՄԵՆԸ`
 ՊԱՐՏՔԸ 
</t>
  </si>
  <si>
    <t>ընդամենը (3+4)</t>
  </si>
  <si>
    <t>աշխատա-վարձ</t>
  </si>
  <si>
    <t>սոց.վճար.</t>
  </si>
  <si>
    <t>ընդամենը (9+10)</t>
  </si>
  <si>
    <t>սոց.վճար.                                                                                                                                                                                                 (4+7)</t>
  </si>
  <si>
    <t>ընդամենը (12+13)</t>
  </si>
  <si>
    <t>ընդամենը (15+16)</t>
  </si>
  <si>
    <t>ընդամենը (27+28)</t>
  </si>
  <si>
    <t>փաստ</t>
  </si>
  <si>
    <t>Ք. Վարդենիս</t>
  </si>
  <si>
    <t>Կարճաղբյուր</t>
  </si>
  <si>
    <t>Փամբակ</t>
  </si>
  <si>
    <t>Լճավան</t>
  </si>
  <si>
    <t xml:space="preserve">Ախպրաձոր </t>
  </si>
  <si>
    <t>Նորակերտ*</t>
  </si>
  <si>
    <t>Շատվան</t>
  </si>
  <si>
    <t>Վանևան</t>
  </si>
  <si>
    <t>Տրետուք</t>
  </si>
  <si>
    <t>Կութ</t>
  </si>
  <si>
    <t>Ջաղացաձոր</t>
  </si>
  <si>
    <t>Սոտք*</t>
  </si>
  <si>
    <t xml:space="preserve">Արեգունի </t>
  </si>
  <si>
    <t>Կախակն</t>
  </si>
  <si>
    <t>Վ. Շորժա</t>
  </si>
  <si>
    <t xml:space="preserve">Ավազան  </t>
  </si>
  <si>
    <t>Դարանակ</t>
  </si>
  <si>
    <t>Ն  Շորժա</t>
  </si>
  <si>
    <t>Շատջրեք</t>
  </si>
  <si>
    <t>Արփունք</t>
  </si>
  <si>
    <t>Փ. Մասրիկ *</t>
  </si>
  <si>
    <t>Ծափաթաղ</t>
  </si>
  <si>
    <t>Այրք</t>
  </si>
  <si>
    <t>Խաչաղբյուր</t>
  </si>
  <si>
    <t>Լուսակունք</t>
  </si>
  <si>
    <t>Նորաբակ</t>
  </si>
  <si>
    <t>Ազատ</t>
  </si>
  <si>
    <t xml:space="preserve">Մաքենիս  </t>
  </si>
  <si>
    <t>Գեղաքար</t>
  </si>
  <si>
    <t>Գեղամաբակ*</t>
  </si>
  <si>
    <t>Գեղամասար</t>
  </si>
  <si>
    <t>Կուտական</t>
  </si>
  <si>
    <t>Մ. Մասրիկ</t>
  </si>
  <si>
    <t>Ակունք</t>
  </si>
  <si>
    <t>Տորֆավան</t>
  </si>
  <si>
    <t>Ծովակ</t>
  </si>
  <si>
    <t>Ք. Գավառ</t>
  </si>
  <si>
    <t>Լճափ</t>
  </si>
  <si>
    <t>Ծաղկաշեն</t>
  </si>
  <si>
    <t>Հայրավանք</t>
  </si>
  <si>
    <t>Բերդկունք</t>
  </si>
  <si>
    <t>Գեղարքունիք</t>
  </si>
  <si>
    <t>Կարմիրգյուղ</t>
  </si>
  <si>
    <t>Գանձակ</t>
  </si>
  <si>
    <t>Սարուխան</t>
  </si>
  <si>
    <t>Լանջաղբյուր</t>
  </si>
  <si>
    <t>Ծովազարդ</t>
  </si>
  <si>
    <t>Նորատուս</t>
  </si>
  <si>
    <t>Ք. Ճամբարակ</t>
  </si>
  <si>
    <t>Գետիկ</t>
  </si>
  <si>
    <t>Թթուջուր</t>
  </si>
  <si>
    <t>Մարտունի</t>
  </si>
  <si>
    <t xml:space="preserve">Վահան </t>
  </si>
  <si>
    <t>Ձորավանք</t>
  </si>
  <si>
    <t>Անտառամեջ</t>
  </si>
  <si>
    <t>Դպրաբակ</t>
  </si>
  <si>
    <t>Ջիլ</t>
  </si>
  <si>
    <t xml:space="preserve">Կալավան   </t>
  </si>
  <si>
    <t>Դրախտիկ</t>
  </si>
  <si>
    <t>Աղբերք</t>
  </si>
  <si>
    <t>Շորժա</t>
  </si>
  <si>
    <t>Արտանիշ</t>
  </si>
  <si>
    <t>Այգուտ</t>
  </si>
  <si>
    <t>Ք. Մարտունի</t>
  </si>
  <si>
    <t>Ծակքար</t>
  </si>
  <si>
    <t>Մադինա</t>
  </si>
  <si>
    <t>Արծվանիստ</t>
  </si>
  <si>
    <t>Զոլաքար</t>
  </si>
  <si>
    <t>Վ. Գետաշեն</t>
  </si>
  <si>
    <t>Աստղաձոր</t>
  </si>
  <si>
    <t>Վարդաձոր</t>
  </si>
  <si>
    <t>Ն.Գետաշեն</t>
  </si>
  <si>
    <t>Գեղհովիտ</t>
  </si>
  <si>
    <t>Վարդենիկ</t>
  </si>
  <si>
    <t>Ծովինար</t>
  </si>
  <si>
    <t>Երանոս</t>
  </si>
  <si>
    <t>Ձորագյուղ</t>
  </si>
  <si>
    <t>Ծովասար</t>
  </si>
  <si>
    <t>Վաղաշեն</t>
  </si>
  <si>
    <t>Լիճք</t>
  </si>
  <si>
    <t>Ք.  Սևան</t>
  </si>
  <si>
    <t>Չկալովկա*</t>
  </si>
  <si>
    <t>Վարսեր</t>
  </si>
  <si>
    <t>Նորաշեն</t>
  </si>
  <si>
    <t>Գեղամավան</t>
  </si>
  <si>
    <t>Դդմաշեն</t>
  </si>
  <si>
    <t>Սեմյոնովկա</t>
  </si>
  <si>
    <t>Ծաղկունք</t>
  </si>
  <si>
    <t>Ծովագյուղ</t>
  </si>
  <si>
    <t>Լճաշեն</t>
  </si>
  <si>
    <t>Զովաբեր</t>
  </si>
  <si>
    <t>Ընդամենը մարզում</t>
  </si>
  <si>
    <t>ընդամենը (6+7)</t>
  </si>
  <si>
    <t>աշխատա-վարձ                                                                                                                                                                                                            (3+6)</t>
  </si>
  <si>
    <t>աշխատա-վարձ                                                                                                                                                                                                            (9-12)</t>
  </si>
  <si>
    <t>սոց.վճար.                                                                                                                                                                                                 (10-13)</t>
  </si>
  <si>
    <t>ընդամենը</t>
  </si>
  <si>
    <t>հաշվարկ</t>
  </si>
  <si>
    <t xml:space="preserve">ընդամենը  </t>
  </si>
  <si>
    <t>աշխատա-վարձ                                                                                                                                                                                                            (15+24)</t>
  </si>
  <si>
    <t>սոց.վճար.                                                                                                                                                                                                 (16+25)</t>
  </si>
  <si>
    <t xml:space="preserve">սոց.վճարի
տույժ/տուգանք
</t>
  </si>
  <si>
    <t>1996 - 2008թթ.                                                                                                                                                                                                     ընթացքում կուտակված                                                            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                      /01.01.2011թ. դրությամբ/</t>
  </si>
  <si>
    <t>2011թ.                                                                                                                                                                                                   ընթացքում կուտակված                                                           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                      /31.12.2011թ. դրությամբ/</t>
  </si>
  <si>
    <t xml:space="preserve">
ՏԻՄ-ի և դրանց ենթակա բյուջետային հիմնարկների 
աշխատողների աշխատավարձերը և սոց. վճարները 
01.10.2012 թ.</t>
  </si>
  <si>
    <t xml:space="preserve">ՏԵՂԵԿԱՏՎՈՒԹՅՈՒՆ 
ՀՀ  ԳԵՂԱՐՔՈՒՆԻՔԻ  ՄԱՐԶԻ  ՀԱՄԱՅՆՔՆԵՐԻ  ԱՇԽԱՏԱՎԱՐՁԵՐԻ  ՊԱՐՏՔԵՐԻ  ՄԱՐՄԱՆ  ՎԵՐԱԲԵՐՅԱԼ
2012թ.նոյեմբերի 1-ի  դրությամբ </t>
  </si>
  <si>
    <t>հազար դրամ</t>
  </si>
  <si>
    <t>Նախորդ տարիների                                                 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                      /01.01.2012թ. դրությամբ/</t>
  </si>
  <si>
    <t>աշխատավարձ</t>
  </si>
  <si>
    <t>ընդամենը  (38+39)</t>
  </si>
  <si>
    <t>աշխատա-վարձ
(17-18)</t>
  </si>
  <si>
    <t>սոց.վճար.
(19-20)</t>
  </si>
  <si>
    <t>ընդամենը (33+34)</t>
  </si>
  <si>
    <t>աշխատա-վարձ                                                                                                                                                                                                            (38+15)</t>
  </si>
  <si>
    <t>սոց.վճար.                                                                                                                                                                                                 (39+16)</t>
  </si>
  <si>
    <t>այդ թվում մանկապարտեզներ</t>
  </si>
  <si>
    <t>հաշվարկ
(21+25+29)</t>
  </si>
  <si>
    <t>փաստ
(22+26+30)</t>
  </si>
  <si>
    <t>հաշվարկ
(23+27+33)</t>
  </si>
  <si>
    <t>փաստ
(24+28+34)</t>
  </si>
  <si>
    <t xml:space="preserve">ՏԵՂԵԿԱՏՎՈՒԹՅՈՒՆ 
ՀՀ ԳԵՂԱՐՔՈՒՆԻՔԻ    մարզի  համայնքապետարանների, ՀՈԱԿ-ների, բյուջետային հիմնարկների
աշխատողների աշխատավարձերի,  սոց. վճարների և աշխատավարձի գծով պարտքերի մարման վերաբերյալ  
2012թ. 31 Դեկտեմբերի.    դրությամբ </t>
  </si>
  <si>
    <t>ՀՈԱԿ-ների աշխատողների աշխատավարձերը և սոց. վճարները31 դեկտեմբերի2012 թ. Դրությամբ</t>
  </si>
  <si>
    <t>2012թ.                                                                                                                                                                                                   ընթացքում կուտակված                                                           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                      /01.01.2013թ. դրությամբ/</t>
  </si>
  <si>
    <t>Ընդամենը                                                                                                                                                                                                                                                                                      նախորդ տարիների                                                                                                                                                                                                                                                                                                                                                                                           պարտքը
/01.01.13 դրությամբ/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</si>
  <si>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Պարտքի  մարումը
01 փետրվարի 2013 թ. դրությամբ</t>
  </si>
  <si>
    <t>Մնացորդը
01 փետրվարի 2013 թ. Դրությամ</t>
  </si>
  <si>
    <r>
      <rPr>
        <b/>
        <sz val="9"/>
        <color indexed="8"/>
        <rFont val="GHEA Grapalat"/>
        <family val="3"/>
      </rPr>
      <t>Ընդամենը</t>
    </r>
    <r>
      <rPr>
        <sz val="9"/>
        <color indexed="8"/>
        <rFont val="GHEA Grapalat"/>
        <family val="3"/>
      </rPr>
      <t xml:space="preserve">
համայնքապետարանների, ՏԻՄ -երին ենթակա բյուջետային հիմնարկների, ՀՈԱԿ-ների 
աշխատողների աշխատավարձերը և սոց. վճարները
01 փետրվարի 2013 թ. Դրությամ</t>
    </r>
  </si>
  <si>
    <t xml:space="preserve"> Համայնքապետարանների աշխատողների  աշխատավարձերը և սոց. վճարները 
01 փետրվարի 2013 թ. Դրությամ</t>
  </si>
  <si>
    <t>ՏԻՄ-երին ենթակա  բյուջետային հիմնարկների աշխատողների աշխատավարձերը և սոց. վճարները 
01 փետրվարի 2013 թ. Դրությամ</t>
  </si>
  <si>
    <t>ԸՆԴԱՄԵՆԸ ՊԱՐՏՔԸ
01 փետրվարի 2013 թ. Դրությամ</t>
  </si>
  <si>
    <t>Աշխատավարձերի և սոց. վճարների ընթացիկ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(2013 պարտքը)
01 փետրվարի 2013 թ. դրությամ</t>
  </si>
  <si>
    <t>ՏԵՂԵԿԱՏՎՈՒԹՅՈՒՆ</t>
  </si>
  <si>
    <t>Այդ թվում` մանկապարտեզներ</t>
  </si>
  <si>
    <t>ք.Կապան</t>
  </si>
  <si>
    <t>ք.Քաջարան</t>
  </si>
  <si>
    <t>Ագարակ</t>
  </si>
  <si>
    <t>Աղվանի</t>
  </si>
  <si>
    <t>Անտառաշատ</t>
  </si>
  <si>
    <t>Առաջաձոր</t>
  </si>
  <si>
    <t>Արծվանիկ</t>
  </si>
  <si>
    <t>Գեղանուշ</t>
  </si>
  <si>
    <t>Գեղի</t>
  </si>
  <si>
    <t>Դավիթ-Բեկ</t>
  </si>
  <si>
    <t>Դովրուս /Տավրոս/</t>
  </si>
  <si>
    <t>Եղեգ</t>
  </si>
  <si>
    <t>Եղվարդ</t>
  </si>
  <si>
    <t>Լեռնաձոր</t>
  </si>
  <si>
    <t>Խալաջ /Աճանան/</t>
  </si>
  <si>
    <t>Խդրանց</t>
  </si>
  <si>
    <t>Ծավ</t>
  </si>
  <si>
    <t>Կաղնուտ</t>
  </si>
  <si>
    <t>Ձորաստան</t>
  </si>
  <si>
    <t>Վանեք</t>
  </si>
  <si>
    <t>Ճակատեն</t>
  </si>
  <si>
    <t>Նորաշենիկ</t>
  </si>
  <si>
    <t>Ն Խոտանան</t>
  </si>
  <si>
    <t>Ն Հանդ</t>
  </si>
  <si>
    <t>Շիկահող</t>
  </si>
  <si>
    <t>Շրվենանց</t>
  </si>
  <si>
    <t>Չափնի</t>
  </si>
  <si>
    <t>Սյունիք</t>
  </si>
  <si>
    <t>Սրաշեն</t>
  </si>
  <si>
    <t>Սևաքար</t>
  </si>
  <si>
    <t>Վ Գյոդաքլու/Վարդավանք/</t>
  </si>
  <si>
    <t>Վ Խոտանան</t>
  </si>
  <si>
    <t>Տանձավեր</t>
  </si>
  <si>
    <t>Ուժանիս</t>
  </si>
  <si>
    <t>Քաջարան</t>
  </si>
  <si>
    <t>Օխտար</t>
  </si>
  <si>
    <t>Փայահան</t>
  </si>
  <si>
    <t>ք.Գորիս</t>
  </si>
  <si>
    <t>Ակներ</t>
  </si>
  <si>
    <t>Արավուս</t>
  </si>
  <si>
    <t>Բարձրավան</t>
  </si>
  <si>
    <t>Խնածախ</t>
  </si>
  <si>
    <t>Խնձորեսկ</t>
  </si>
  <si>
    <t>Խոզնավար</t>
  </si>
  <si>
    <t>Խոտ</t>
  </si>
  <si>
    <t>Կոռնիձոր</t>
  </si>
  <si>
    <t>Հարթաշեն</t>
  </si>
  <si>
    <t>Ն. Խնձորեսկ</t>
  </si>
  <si>
    <t>Շուռնուխ</t>
  </si>
  <si>
    <t xml:space="preserve">Որոտան </t>
  </si>
  <si>
    <t>Վաղատուր</t>
  </si>
  <si>
    <t>Վերիշեն</t>
  </si>
  <si>
    <t>Տաթև</t>
  </si>
  <si>
    <t>Տեղ</t>
  </si>
  <si>
    <t>Քարահունջ</t>
  </si>
  <si>
    <t>Քարաշեն</t>
  </si>
  <si>
    <t>ք. Սիսիան</t>
  </si>
  <si>
    <t>ք.Դաստակերտ</t>
  </si>
  <si>
    <t>Ախլաթյան</t>
  </si>
  <si>
    <t>Աղիտու</t>
  </si>
  <si>
    <t>Անգեղակոթ</t>
  </si>
  <si>
    <t>Աշոտավան</t>
  </si>
  <si>
    <t>Արևիս</t>
  </si>
  <si>
    <t>Բալաք</t>
  </si>
  <si>
    <t>Բնունիս</t>
  </si>
  <si>
    <t>Բռնակոթ</t>
  </si>
  <si>
    <t>Գետաթաղ</t>
  </si>
  <si>
    <t>Գորայք</t>
  </si>
  <si>
    <t>Դարբաս</t>
  </si>
  <si>
    <t>Թանահատ</t>
  </si>
  <si>
    <t>Թասիկ</t>
  </si>
  <si>
    <t>Լծեն</t>
  </si>
  <si>
    <t>Լոր</t>
  </si>
  <si>
    <t>Ծղուկ</t>
  </si>
  <si>
    <t>Հացավան</t>
  </si>
  <si>
    <t>Ղզլջուղ</t>
  </si>
  <si>
    <t>Մուծք</t>
  </si>
  <si>
    <t>Նորավան</t>
  </si>
  <si>
    <t>Շաղաթ</t>
  </si>
  <si>
    <t>Շաքի</t>
  </si>
  <si>
    <t>Շենաթաղ</t>
  </si>
  <si>
    <t>Սալվարդ</t>
  </si>
  <si>
    <t>Սառնակունք</t>
  </si>
  <si>
    <t>Սոֆլու</t>
  </si>
  <si>
    <t>Սպանդարյան</t>
  </si>
  <si>
    <t>Վաղատին</t>
  </si>
  <si>
    <t>Տոլորս</t>
  </si>
  <si>
    <t>Տորունիք</t>
  </si>
  <si>
    <t>ՈՒյծ</t>
  </si>
  <si>
    <t>ք.Մեղրի</t>
  </si>
  <si>
    <t xml:space="preserve">ք.Ագարակ </t>
  </si>
  <si>
    <t>Ալդարա</t>
  </si>
  <si>
    <t>Գուդեմնիս</t>
  </si>
  <si>
    <t>Լեհվազ</t>
  </si>
  <si>
    <t>Կարճևան</t>
  </si>
  <si>
    <t>Կուրիս</t>
  </si>
  <si>
    <t>Նյուվադի</t>
  </si>
  <si>
    <t>Շվանիձոր</t>
  </si>
  <si>
    <t>Վահրավար</t>
  </si>
  <si>
    <t>Վարդանիձոր</t>
  </si>
  <si>
    <t>Տաշտուն</t>
  </si>
  <si>
    <t>Համայնքապետարանների, ՏԻՄ-երին ենթակա բյուջետային հիմնարկների, ՀՈԱԿ-ների աշխատողների աշխատավարձերի վերաբերյալ  
2016թ.հուլիսի 1-ի  դրությամբ</t>
  </si>
  <si>
    <t xml:space="preserve"> Համայնքապետարանների աշխատողների  աշխատավարձերը  
2016թ.հուլիսի 1-իդրությամբ</t>
  </si>
  <si>
    <t>Ընդամենը
համայնքապետարանների, ՏԻՄ -երին ենթակա բյուջետային հիմնարկների, ՀՈԱԿ-ների աշխատողների աշխատավարձերը 
2016թ. հուլիսի 1-ի  դրությամբ</t>
  </si>
  <si>
    <t>Ընդամենը   նախորդ 
տարիների պարտքը
/01.07.2016 դրությամբ/</t>
  </si>
  <si>
    <t>2014թ. Ընթացքում
 կուտակված պարտքը  
 /01.07.2016թ. դրությամբ/</t>
  </si>
  <si>
    <t>Նախորդ տարիների
    պարտքը /01.07.2016թ. դրությամբ/</t>
  </si>
  <si>
    <t xml:space="preserve"> Պարտքի  մարումը
2016թ. հուլիսի 1-ի  դրությամբ</t>
  </si>
  <si>
    <t>Մնացորդը
2016թ. հուլիսի 1-ի դրությամբ</t>
  </si>
  <si>
    <t>ՏԻՄ-երին ենթակա  բյուջետային հիմնարկների աշխատողների աշխատավարձերը 
2016թ. հուլիսի 1-ի դրությամբ</t>
  </si>
  <si>
    <t>ՀՈԱԿ-ների աշխատողների աշխատավարձերը 2016թ. հուլիսի 1-ի  դրությամբ</t>
  </si>
  <si>
    <t>2015թ. /ընթացիկ տարվա/ աշխատավարձի պարտքը
2016թ. հուլիսի 1-ի  դրությամբ</t>
  </si>
  <si>
    <t>ԸՆԴԱՄԵՆԸ ՊԱՐՏՔԸ
2016թ. հուլիսի1-ի  դրությամբ</t>
  </si>
</sst>
</file>

<file path=xl/styles.xml><?xml version="1.0" encoding="utf-8"?>
<styleSheet xmlns="http://schemas.openxmlformats.org/spreadsheetml/2006/main">
  <numFmts count="30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GHEA Grapalat"/>
      <family val="3"/>
    </font>
    <font>
      <sz val="9"/>
      <color indexed="8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GHEA Grapalat"/>
      <family val="3"/>
    </font>
    <font>
      <b/>
      <i/>
      <sz val="9"/>
      <color indexed="8"/>
      <name val="GHEA Grapalat"/>
      <family val="3"/>
    </font>
    <font>
      <b/>
      <sz val="11"/>
      <color indexed="8"/>
      <name val="GHEA Grapalat"/>
      <family val="3"/>
    </font>
    <font>
      <sz val="8"/>
      <color indexed="8"/>
      <name val="GHEA Grapalat"/>
      <family val="3"/>
    </font>
    <font>
      <b/>
      <sz val="9"/>
      <color indexed="10"/>
      <name val="GHEA Grapalat"/>
      <family val="3"/>
    </font>
    <font>
      <sz val="8"/>
      <color indexed="10"/>
      <name val="GHEA Grapalat"/>
      <family val="3"/>
    </font>
    <font>
      <b/>
      <sz val="8"/>
      <color indexed="10"/>
      <name val="GHEA Grapalat"/>
      <family val="3"/>
    </font>
    <font>
      <b/>
      <sz val="9"/>
      <color indexed="23"/>
      <name val="GHEA Grapalat"/>
      <family val="3"/>
    </font>
    <font>
      <sz val="11"/>
      <color indexed="23"/>
      <name val="GHEA Grapalat"/>
      <family val="3"/>
    </font>
    <font>
      <sz val="9"/>
      <color indexed="23"/>
      <name val="GHEA Grapalat"/>
      <family val="3"/>
    </font>
    <font>
      <sz val="11"/>
      <color indexed="8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GHEA Grapalat"/>
      <family val="3"/>
    </font>
    <font>
      <b/>
      <sz val="8"/>
      <color theme="1"/>
      <name val="GHEA Grapalat"/>
      <family val="3"/>
    </font>
    <font>
      <b/>
      <i/>
      <sz val="9"/>
      <color theme="1"/>
      <name val="GHEA Grapalat"/>
      <family val="3"/>
    </font>
    <font>
      <sz val="9"/>
      <color theme="1"/>
      <name val="GHEA Grapalat"/>
      <family val="3"/>
    </font>
    <font>
      <b/>
      <sz val="11"/>
      <color theme="1"/>
      <name val="GHEA Grapalat"/>
      <family val="3"/>
    </font>
    <font>
      <sz val="8"/>
      <color theme="1"/>
      <name val="GHEA Grapalat"/>
      <family val="3"/>
    </font>
    <font>
      <b/>
      <sz val="9"/>
      <color rgb="FFFF0000"/>
      <name val="GHEA Grapalat"/>
      <family val="3"/>
    </font>
    <font>
      <sz val="8"/>
      <color rgb="FFFF0000"/>
      <name val="GHEA Grapalat"/>
      <family val="3"/>
    </font>
    <font>
      <b/>
      <sz val="8"/>
      <color rgb="FFFF0000"/>
      <name val="GHEA Grapalat"/>
      <family val="3"/>
    </font>
    <font>
      <b/>
      <sz val="9"/>
      <color theme="1" tint="0.34999001026153564"/>
      <name val="GHEA Grapalat"/>
      <family val="3"/>
    </font>
    <font>
      <sz val="11"/>
      <color theme="1" tint="0.34999001026153564"/>
      <name val="GHEA Grapalat"/>
      <family val="3"/>
    </font>
    <font>
      <sz val="9"/>
      <color theme="1" tint="0.34999001026153564"/>
      <name val="GHEA Grapalat"/>
      <family val="3"/>
    </font>
    <font>
      <sz val="11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50" fillId="33" borderId="0" xfId="0" applyFont="1" applyFill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left" vertical="center"/>
    </xf>
    <xf numFmtId="180" fontId="51" fillId="33" borderId="10" xfId="0" applyNumberFormat="1" applyFont="1" applyFill="1" applyBorder="1" applyAlignment="1">
      <alignment horizontal="center" vertical="center"/>
    </xf>
    <xf numFmtId="180" fontId="51" fillId="33" borderId="10" xfId="0" applyNumberFormat="1" applyFont="1" applyFill="1" applyBorder="1" applyAlignment="1" applyProtection="1">
      <alignment horizontal="center" vertical="center"/>
      <protection locked="0"/>
    </xf>
    <xf numFmtId="4" fontId="51" fillId="33" borderId="10" xfId="0" applyNumberFormat="1" applyFont="1" applyFill="1" applyBorder="1" applyAlignment="1" applyProtection="1">
      <alignment horizontal="center" vertical="center"/>
      <protection locked="0"/>
    </xf>
    <xf numFmtId="0" fontId="51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vertical="center"/>
    </xf>
    <xf numFmtId="180" fontId="50" fillId="33" borderId="0" xfId="0" applyNumberFormat="1" applyFont="1" applyFill="1" applyAlignment="1">
      <alignment/>
    </xf>
    <xf numFmtId="0" fontId="53" fillId="33" borderId="0" xfId="0" applyFont="1" applyFill="1" applyAlignment="1">
      <alignment/>
    </xf>
    <xf numFmtId="0" fontId="51" fillId="33" borderId="1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left" vertical="center"/>
    </xf>
    <xf numFmtId="0" fontId="50" fillId="33" borderId="0" xfId="0" applyFont="1" applyFill="1" applyBorder="1" applyAlignment="1">
      <alignment/>
    </xf>
    <xf numFmtId="0" fontId="50" fillId="33" borderId="0" xfId="0" applyFont="1" applyFill="1" applyBorder="1" applyAlignment="1">
      <alignment wrapText="1"/>
    </xf>
    <xf numFmtId="0" fontId="54" fillId="33" borderId="0" xfId="0" applyFont="1" applyFill="1" applyBorder="1" applyAlignment="1">
      <alignment wrapText="1"/>
    </xf>
    <xf numFmtId="0" fontId="50" fillId="33" borderId="0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/>
    </xf>
    <xf numFmtId="180" fontId="55" fillId="33" borderId="10" xfId="0" applyNumberFormat="1" applyFont="1" applyFill="1" applyBorder="1" applyAlignment="1">
      <alignment horizontal="center" vertical="center"/>
    </xf>
    <xf numFmtId="4" fontId="55" fillId="33" borderId="10" xfId="0" applyNumberFormat="1" applyFont="1" applyFill="1" applyBorder="1" applyAlignment="1" applyProtection="1">
      <alignment horizontal="center" vertical="center"/>
      <protection locked="0"/>
    </xf>
    <xf numFmtId="180" fontId="55" fillId="33" borderId="10" xfId="0" applyNumberFormat="1" applyFont="1" applyFill="1" applyBorder="1" applyAlignment="1" applyProtection="1">
      <alignment horizontal="center" vertical="center"/>
      <protection locked="0"/>
    </xf>
    <xf numFmtId="0" fontId="50" fillId="33" borderId="11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left" vertical="center"/>
    </xf>
    <xf numFmtId="180" fontId="57" fillId="33" borderId="10" xfId="0" applyNumberFormat="1" applyFont="1" applyFill="1" applyBorder="1" applyAlignment="1">
      <alignment horizontal="center" vertical="center"/>
    </xf>
    <xf numFmtId="180" fontId="58" fillId="33" borderId="10" xfId="0" applyNumberFormat="1" applyFont="1" applyFill="1" applyBorder="1" applyAlignment="1">
      <alignment horizontal="center" vertical="center"/>
    </xf>
    <xf numFmtId="180" fontId="57" fillId="33" borderId="10" xfId="0" applyNumberFormat="1" applyFont="1" applyFill="1" applyBorder="1" applyAlignment="1" applyProtection="1">
      <alignment horizontal="center" vertical="center"/>
      <protection locked="0"/>
    </xf>
    <xf numFmtId="4" fontId="57" fillId="33" borderId="10" xfId="0" applyNumberFormat="1" applyFont="1" applyFill="1" applyBorder="1" applyAlignment="1" applyProtection="1">
      <alignment horizontal="center" vertical="center"/>
      <protection locked="0"/>
    </xf>
    <xf numFmtId="0" fontId="56" fillId="33" borderId="0" xfId="0" applyFont="1" applyFill="1" applyAlignment="1">
      <alignment/>
    </xf>
    <xf numFmtId="0" fontId="59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180" fontId="5" fillId="33" borderId="0" xfId="0" applyNumberFormat="1" applyFont="1" applyFill="1" applyBorder="1" applyAlignment="1">
      <alignment wrapText="1"/>
    </xf>
    <xf numFmtId="0" fontId="59" fillId="33" borderId="0" xfId="0" applyFont="1" applyFill="1" applyBorder="1" applyAlignment="1">
      <alignment/>
    </xf>
    <xf numFmtId="180" fontId="59" fillId="33" borderId="0" xfId="0" applyNumberFormat="1" applyFont="1" applyFill="1" applyAlignment="1">
      <alignment/>
    </xf>
    <xf numFmtId="0" fontId="59" fillId="33" borderId="0" xfId="0" applyFont="1" applyFill="1" applyBorder="1" applyAlignment="1">
      <alignment horizontal="left" vertical="center"/>
    </xf>
    <xf numFmtId="0" fontId="4" fillId="33" borderId="10" xfId="47" applyFont="1" applyFill="1" applyBorder="1" applyAlignment="1">
      <alignment horizontal="center" vertical="center"/>
    </xf>
    <xf numFmtId="0" fontId="4" fillId="33" borderId="10" xfId="47" applyFont="1" applyFill="1" applyBorder="1" applyAlignment="1">
      <alignment vertical="center"/>
    </xf>
    <xf numFmtId="180" fontId="4" fillId="33" borderId="10" xfId="47" applyNumberFormat="1" applyFont="1" applyFill="1" applyBorder="1" applyAlignment="1">
      <alignment horizontal="center" vertical="center"/>
    </xf>
    <xf numFmtId="180" fontId="4" fillId="33" borderId="10" xfId="47" applyNumberFormat="1" applyFont="1" applyFill="1" applyBorder="1" applyAlignment="1" applyProtection="1">
      <alignment horizontal="center" vertical="center" wrapText="1"/>
      <protection locked="0"/>
    </xf>
    <xf numFmtId="0" fontId="60" fillId="33" borderId="0" xfId="47" applyFont="1" applyFill="1" applyAlignment="1">
      <alignment/>
    </xf>
    <xf numFmtId="0" fontId="50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0" xfId="47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61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wrapText="1"/>
    </xf>
    <xf numFmtId="0" fontId="50" fillId="33" borderId="15" xfId="0" applyFont="1" applyFill="1" applyBorder="1" applyAlignment="1">
      <alignment horizontal="left" vertical="center" wrapText="1"/>
    </xf>
    <xf numFmtId="0" fontId="54" fillId="33" borderId="15" xfId="0" applyFont="1" applyFill="1" applyBorder="1" applyAlignment="1">
      <alignment horizontal="left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3" xfId="0" applyNumberFormat="1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wrapText="1"/>
    </xf>
    <xf numFmtId="0" fontId="54" fillId="33" borderId="14" xfId="0" applyFont="1" applyFill="1" applyBorder="1" applyAlignment="1">
      <alignment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3" fillId="33" borderId="0" xfId="0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NumberFormat="1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wrapText="1"/>
    </xf>
    <xf numFmtId="0" fontId="62" fillId="33" borderId="17" xfId="0" applyFont="1" applyFill="1" applyBorder="1" applyAlignment="1">
      <alignment horizontal="center" vertical="center" wrapText="1"/>
    </xf>
    <xf numFmtId="0" fontId="62" fillId="33" borderId="14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8"/>
  <sheetViews>
    <sheetView view="pageBreakPreview" zoomScaleSheetLayoutView="100" zoomScalePageLayoutView="0" workbookViewId="0" topLeftCell="A1">
      <pane xSplit="2" ySplit="5" topLeftCell="C9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100" sqref="S100"/>
    </sheetView>
  </sheetViews>
  <sheetFormatPr defaultColWidth="11.00390625" defaultRowHeight="15"/>
  <cols>
    <col min="1" max="1" width="4.7109375" style="1" customWidth="1"/>
    <col min="2" max="2" width="12.140625" style="1" customWidth="1"/>
    <col min="3" max="3" width="8.7109375" style="1" customWidth="1"/>
    <col min="4" max="4" width="8.57421875" style="1" customWidth="1"/>
    <col min="5" max="5" width="8.28125" style="1" customWidth="1"/>
    <col min="6" max="6" width="5.57421875" style="1" customWidth="1"/>
    <col min="7" max="7" width="5.28125" style="1" customWidth="1"/>
    <col min="8" max="8" width="8.00390625" style="1" customWidth="1"/>
    <col min="9" max="9" width="8.28125" style="1" customWidth="1"/>
    <col min="10" max="10" width="8.421875" style="1" customWidth="1"/>
    <col min="11" max="11" width="6.57421875" style="1" customWidth="1"/>
    <col min="12" max="12" width="8.140625" style="1" customWidth="1"/>
    <col min="13" max="13" width="7.7109375" style="1" customWidth="1"/>
    <col min="14" max="14" width="6.00390625" style="1" customWidth="1"/>
    <col min="15" max="15" width="8.28125" style="1" customWidth="1"/>
    <col min="16" max="16" width="7.57421875" style="1" customWidth="1"/>
    <col min="17" max="17" width="6.28125" style="1" customWidth="1"/>
    <col min="18" max="18" width="9.57421875" style="1" customWidth="1"/>
    <col min="19" max="19" width="9.28125" style="1" customWidth="1"/>
    <col min="20" max="21" width="9.7109375" style="1" customWidth="1"/>
    <col min="22" max="22" width="10.140625" style="1" customWidth="1"/>
    <col min="23" max="23" width="8.140625" style="1" customWidth="1"/>
    <col min="24" max="24" width="6.140625" style="1" customWidth="1"/>
    <col min="25" max="25" width="7.00390625" style="1" customWidth="1"/>
    <col min="26" max="26" width="5.57421875" style="1" customWidth="1"/>
    <col min="27" max="27" width="8.421875" style="1" customWidth="1"/>
    <col min="28" max="28" width="9.140625" style="1" customWidth="1"/>
    <col min="29" max="29" width="5.8515625" style="1" customWidth="1"/>
    <col min="30" max="30" width="9.28125" style="1" customWidth="1"/>
    <col min="31" max="16384" width="11.00390625" style="1" customWidth="1"/>
  </cols>
  <sheetData>
    <row r="1" spans="1:29" ht="48" customHeight="1">
      <c r="A1" s="62" t="s">
        <v>121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</row>
    <row r="2" spans="1:30" ht="54.75" customHeight="1">
      <c r="A2" s="57" t="s">
        <v>0</v>
      </c>
      <c r="B2" s="55" t="s">
        <v>1</v>
      </c>
      <c r="C2" s="65" t="s">
        <v>118</v>
      </c>
      <c r="D2" s="66"/>
      <c r="E2" s="67"/>
      <c r="F2" s="65" t="s">
        <v>119</v>
      </c>
      <c r="G2" s="66"/>
      <c r="H2" s="67"/>
      <c r="I2" s="65" t="s">
        <v>2</v>
      </c>
      <c r="J2" s="66"/>
      <c r="K2" s="67"/>
      <c r="L2" s="65" t="s">
        <v>3</v>
      </c>
      <c r="M2" s="66"/>
      <c r="N2" s="67"/>
      <c r="O2" s="59" t="s">
        <v>4</v>
      </c>
      <c r="P2" s="68"/>
      <c r="Q2" s="60"/>
      <c r="R2" s="59" t="s">
        <v>120</v>
      </c>
      <c r="S2" s="69"/>
      <c r="T2" s="69"/>
      <c r="U2" s="69"/>
      <c r="V2" s="69"/>
      <c r="W2" s="70"/>
      <c r="X2" s="65" t="s">
        <v>5</v>
      </c>
      <c r="Y2" s="69"/>
      <c r="Z2" s="70"/>
      <c r="AA2" s="57" t="s">
        <v>6</v>
      </c>
      <c r="AB2" s="58"/>
      <c r="AC2" s="58"/>
      <c r="AD2" s="61"/>
    </row>
    <row r="3" spans="1:30" ht="24.75" customHeight="1">
      <c r="A3" s="57"/>
      <c r="B3" s="64"/>
      <c r="C3" s="55" t="s">
        <v>7</v>
      </c>
      <c r="D3" s="55" t="s">
        <v>8</v>
      </c>
      <c r="E3" s="55" t="s">
        <v>9</v>
      </c>
      <c r="F3" s="55" t="s">
        <v>108</v>
      </c>
      <c r="G3" s="55" t="s">
        <v>8</v>
      </c>
      <c r="H3" s="55" t="s">
        <v>9</v>
      </c>
      <c r="I3" s="55" t="s">
        <v>10</v>
      </c>
      <c r="J3" s="55" t="s">
        <v>109</v>
      </c>
      <c r="K3" s="55" t="s">
        <v>11</v>
      </c>
      <c r="L3" s="55" t="s">
        <v>12</v>
      </c>
      <c r="M3" s="55" t="s">
        <v>8</v>
      </c>
      <c r="N3" s="55" t="s">
        <v>9</v>
      </c>
      <c r="O3" s="55" t="s">
        <v>13</v>
      </c>
      <c r="P3" s="55" t="s">
        <v>110</v>
      </c>
      <c r="Q3" s="55" t="s">
        <v>111</v>
      </c>
      <c r="R3" s="59" t="s">
        <v>112</v>
      </c>
      <c r="S3" s="60"/>
      <c r="T3" s="57" t="s">
        <v>8</v>
      </c>
      <c r="U3" s="57"/>
      <c r="V3" s="57" t="s">
        <v>9</v>
      </c>
      <c r="W3" s="57"/>
      <c r="X3" s="55" t="s">
        <v>114</v>
      </c>
      <c r="Y3" s="55" t="s">
        <v>8</v>
      </c>
      <c r="Z3" s="55" t="s">
        <v>9</v>
      </c>
      <c r="AA3" s="55" t="s">
        <v>14</v>
      </c>
      <c r="AB3" s="55" t="s">
        <v>115</v>
      </c>
      <c r="AC3" s="2" t="s">
        <v>116</v>
      </c>
      <c r="AD3" s="55" t="s">
        <v>117</v>
      </c>
    </row>
    <row r="4" spans="1:30" ht="27.75" customHeight="1">
      <c r="A4" s="57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2" t="s">
        <v>113</v>
      </c>
      <c r="S4" s="2" t="s">
        <v>15</v>
      </c>
      <c r="T4" s="2" t="s">
        <v>113</v>
      </c>
      <c r="U4" s="2" t="s">
        <v>15</v>
      </c>
      <c r="V4" s="2" t="s">
        <v>113</v>
      </c>
      <c r="W4" s="2" t="s">
        <v>15</v>
      </c>
      <c r="X4" s="56"/>
      <c r="Y4" s="56"/>
      <c r="Z4" s="56"/>
      <c r="AA4" s="56"/>
      <c r="AB4" s="56"/>
      <c r="AC4" s="2"/>
      <c r="AD4" s="56"/>
    </row>
    <row r="5" spans="1:29" ht="12.75" customHeight="1">
      <c r="A5" s="3"/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  <c r="P5" s="2">
        <v>15</v>
      </c>
      <c r="Q5" s="2">
        <v>16</v>
      </c>
      <c r="R5" s="2">
        <v>17</v>
      </c>
      <c r="S5" s="2">
        <v>18</v>
      </c>
      <c r="T5" s="2">
        <v>19</v>
      </c>
      <c r="U5" s="2">
        <v>20</v>
      </c>
      <c r="V5" s="2">
        <v>21</v>
      </c>
      <c r="W5" s="2">
        <v>22</v>
      </c>
      <c r="X5" s="2">
        <v>23</v>
      </c>
      <c r="Y5" s="2">
        <v>24</v>
      </c>
      <c r="Z5" s="2">
        <v>25</v>
      </c>
      <c r="AA5" s="2">
        <v>26</v>
      </c>
      <c r="AB5" s="2">
        <v>27</v>
      </c>
      <c r="AC5" s="2">
        <v>28</v>
      </c>
    </row>
    <row r="6" spans="1:30" ht="16.5" customHeight="1">
      <c r="A6" s="4">
        <v>1</v>
      </c>
      <c r="B6" s="5" t="s">
        <v>16</v>
      </c>
      <c r="C6" s="6">
        <f aca="true" t="shared" si="0" ref="C6:C69">D6+E6</f>
        <v>0</v>
      </c>
      <c r="D6" s="6">
        <v>0</v>
      </c>
      <c r="E6" s="6">
        <v>0</v>
      </c>
      <c r="F6" s="6">
        <f aca="true" t="shared" si="1" ref="F6:F69">G6+H6</f>
        <v>0</v>
      </c>
      <c r="G6" s="6">
        <v>0</v>
      </c>
      <c r="H6" s="6">
        <v>0</v>
      </c>
      <c r="I6" s="6">
        <f>J6+K6</f>
        <v>0</v>
      </c>
      <c r="J6" s="6">
        <f>G6+D6</f>
        <v>0</v>
      </c>
      <c r="K6" s="6">
        <f>H6+E6</f>
        <v>0</v>
      </c>
      <c r="L6" s="6">
        <f>M6+N6</f>
        <v>0</v>
      </c>
      <c r="M6" s="6">
        <v>0</v>
      </c>
      <c r="N6" s="6">
        <v>0</v>
      </c>
      <c r="O6" s="6">
        <f aca="true" t="shared" si="2" ref="O6:O37">P6+Q6</f>
        <v>0</v>
      </c>
      <c r="P6" s="6">
        <f aca="true" t="shared" si="3" ref="P6:P37">J6-M6</f>
        <v>0</v>
      </c>
      <c r="Q6" s="6">
        <f aca="true" t="shared" si="4" ref="Q6:Q37">K6-N6</f>
        <v>0</v>
      </c>
      <c r="R6" s="6">
        <f>T6+V6</f>
        <v>100900</v>
      </c>
      <c r="S6" s="6">
        <f>U6+W6</f>
        <v>100900</v>
      </c>
      <c r="T6" s="7">
        <v>79900</v>
      </c>
      <c r="U6" s="6">
        <f>T6</f>
        <v>79900</v>
      </c>
      <c r="V6" s="8">
        <v>21000</v>
      </c>
      <c r="W6" s="6">
        <f>V6</f>
        <v>21000</v>
      </c>
      <c r="X6" s="6">
        <f>Y6+Z6</f>
        <v>0</v>
      </c>
      <c r="Y6" s="6">
        <f aca="true" t="shared" si="5" ref="Y6:Y69">T6-U6</f>
        <v>0</v>
      </c>
      <c r="Z6" s="6">
        <f aca="true" t="shared" si="6" ref="Z6:Z37">V6-W6</f>
        <v>0</v>
      </c>
      <c r="AA6" s="6">
        <f>AB6+AC6</f>
        <v>0</v>
      </c>
      <c r="AB6" s="6">
        <f aca="true" t="shared" si="7" ref="AB6:AB37">Y6+P6</f>
        <v>0</v>
      </c>
      <c r="AC6" s="6">
        <v>0</v>
      </c>
      <c r="AD6" s="9"/>
    </row>
    <row r="7" spans="1:30" ht="16.5" customHeight="1">
      <c r="A7" s="4">
        <v>2</v>
      </c>
      <c r="B7" s="5" t="s">
        <v>17</v>
      </c>
      <c r="C7" s="6">
        <f t="shared" si="0"/>
        <v>0</v>
      </c>
      <c r="D7" s="6">
        <v>0</v>
      </c>
      <c r="E7" s="6">
        <v>0</v>
      </c>
      <c r="F7" s="6">
        <f t="shared" si="1"/>
        <v>0</v>
      </c>
      <c r="G7" s="6">
        <v>0</v>
      </c>
      <c r="H7" s="6">
        <v>0</v>
      </c>
      <c r="I7" s="6">
        <f aca="true" t="shared" si="8" ref="I7:I70">J7+K7</f>
        <v>0</v>
      </c>
      <c r="J7" s="6">
        <f aca="true" t="shared" si="9" ref="J7:K70">G7+D7</f>
        <v>0</v>
      </c>
      <c r="K7" s="6">
        <f t="shared" si="9"/>
        <v>0</v>
      </c>
      <c r="L7" s="6">
        <f aca="true" t="shared" si="10" ref="L7:L70">M7+N7</f>
        <v>0</v>
      </c>
      <c r="M7" s="6">
        <v>0</v>
      </c>
      <c r="N7" s="6">
        <v>0</v>
      </c>
      <c r="O7" s="6">
        <f t="shared" si="2"/>
        <v>0</v>
      </c>
      <c r="P7" s="6">
        <f t="shared" si="3"/>
        <v>0</v>
      </c>
      <c r="Q7" s="6">
        <f t="shared" si="4"/>
        <v>0</v>
      </c>
      <c r="R7" s="6">
        <f aca="true" t="shared" si="11" ref="R7:R70">T7+V7</f>
        <v>14105</v>
      </c>
      <c r="S7" s="6">
        <f aca="true" t="shared" si="12" ref="S7:S38">U7+W7</f>
        <v>14105</v>
      </c>
      <c r="T7" s="7">
        <v>11900</v>
      </c>
      <c r="U7" s="6">
        <f aca="true" t="shared" si="13" ref="U7:U70">T7</f>
        <v>11900</v>
      </c>
      <c r="V7" s="8">
        <v>2205</v>
      </c>
      <c r="W7" s="6">
        <f>V7</f>
        <v>2205</v>
      </c>
      <c r="X7" s="6">
        <f aca="true" t="shared" si="14" ref="X7:X70">Y7+Z7</f>
        <v>0</v>
      </c>
      <c r="Y7" s="6">
        <f t="shared" si="5"/>
        <v>0</v>
      </c>
      <c r="Z7" s="6">
        <f t="shared" si="6"/>
        <v>0</v>
      </c>
      <c r="AA7" s="6">
        <f aca="true" t="shared" si="15" ref="AA7:AA70">AB7+AC7</f>
        <v>0</v>
      </c>
      <c r="AB7" s="6">
        <f t="shared" si="7"/>
        <v>0</v>
      </c>
      <c r="AC7" s="6">
        <v>0</v>
      </c>
      <c r="AD7" s="9">
        <v>0</v>
      </c>
    </row>
    <row r="8" spans="1:30" ht="16.5" customHeight="1">
      <c r="A8" s="4">
        <v>3</v>
      </c>
      <c r="B8" s="5" t="s">
        <v>18</v>
      </c>
      <c r="C8" s="6">
        <f t="shared" si="0"/>
        <v>0</v>
      </c>
      <c r="D8" s="6">
        <v>0</v>
      </c>
      <c r="E8" s="6">
        <v>0</v>
      </c>
      <c r="F8" s="6">
        <f t="shared" si="1"/>
        <v>0</v>
      </c>
      <c r="G8" s="6">
        <v>0</v>
      </c>
      <c r="H8" s="6">
        <v>0</v>
      </c>
      <c r="I8" s="6">
        <f t="shared" si="8"/>
        <v>0</v>
      </c>
      <c r="J8" s="6">
        <f t="shared" si="9"/>
        <v>0</v>
      </c>
      <c r="K8" s="6">
        <f t="shared" si="9"/>
        <v>0</v>
      </c>
      <c r="L8" s="6">
        <f t="shared" si="10"/>
        <v>0</v>
      </c>
      <c r="M8" s="6">
        <v>0</v>
      </c>
      <c r="N8" s="6">
        <v>0</v>
      </c>
      <c r="O8" s="6">
        <f t="shared" si="2"/>
        <v>0</v>
      </c>
      <c r="P8" s="6">
        <f t="shared" si="3"/>
        <v>0</v>
      </c>
      <c r="Q8" s="6">
        <f t="shared" si="4"/>
        <v>0</v>
      </c>
      <c r="R8" s="6">
        <f t="shared" si="11"/>
        <v>3720</v>
      </c>
      <c r="S8" s="6">
        <f t="shared" si="12"/>
        <v>3720</v>
      </c>
      <c r="T8" s="7">
        <v>2971</v>
      </c>
      <c r="U8" s="6">
        <f t="shared" si="13"/>
        <v>2971</v>
      </c>
      <c r="V8" s="8">
        <v>749</v>
      </c>
      <c r="W8" s="6">
        <f aca="true" t="shared" si="16" ref="W8:W71">V8</f>
        <v>749</v>
      </c>
      <c r="X8" s="6">
        <f t="shared" si="14"/>
        <v>0</v>
      </c>
      <c r="Y8" s="6">
        <f t="shared" si="5"/>
        <v>0</v>
      </c>
      <c r="Z8" s="6">
        <f t="shared" si="6"/>
        <v>0</v>
      </c>
      <c r="AA8" s="6">
        <f t="shared" si="15"/>
        <v>0</v>
      </c>
      <c r="AB8" s="6">
        <f t="shared" si="7"/>
        <v>0</v>
      </c>
      <c r="AC8" s="6">
        <v>0</v>
      </c>
      <c r="AD8" s="9">
        <v>0</v>
      </c>
    </row>
    <row r="9" spans="1:30" ht="16.5" customHeight="1">
      <c r="A9" s="4">
        <v>4</v>
      </c>
      <c r="B9" s="5" t="s">
        <v>19</v>
      </c>
      <c r="C9" s="6">
        <f t="shared" si="0"/>
        <v>0</v>
      </c>
      <c r="D9" s="6">
        <v>0</v>
      </c>
      <c r="E9" s="6">
        <v>0</v>
      </c>
      <c r="F9" s="6">
        <f t="shared" si="1"/>
        <v>0</v>
      </c>
      <c r="G9" s="6">
        <v>0</v>
      </c>
      <c r="H9" s="6">
        <v>0</v>
      </c>
      <c r="I9" s="6">
        <f t="shared" si="8"/>
        <v>0</v>
      </c>
      <c r="J9" s="6">
        <f t="shared" si="9"/>
        <v>0</v>
      </c>
      <c r="K9" s="6">
        <f t="shared" si="9"/>
        <v>0</v>
      </c>
      <c r="L9" s="6">
        <f t="shared" si="10"/>
        <v>0</v>
      </c>
      <c r="M9" s="6">
        <v>0</v>
      </c>
      <c r="N9" s="6">
        <v>0</v>
      </c>
      <c r="O9" s="6">
        <f t="shared" si="2"/>
        <v>0</v>
      </c>
      <c r="P9" s="6">
        <f t="shared" si="3"/>
        <v>0</v>
      </c>
      <c r="Q9" s="6">
        <f t="shared" si="4"/>
        <v>0</v>
      </c>
      <c r="R9" s="6">
        <f t="shared" si="11"/>
        <v>4815</v>
      </c>
      <c r="S9" s="6">
        <f t="shared" si="12"/>
        <v>4815</v>
      </c>
      <c r="T9" s="7">
        <v>4025</v>
      </c>
      <c r="U9" s="6">
        <f t="shared" si="13"/>
        <v>4025</v>
      </c>
      <c r="V9" s="8">
        <v>790</v>
      </c>
      <c r="W9" s="6">
        <f t="shared" si="16"/>
        <v>790</v>
      </c>
      <c r="X9" s="6">
        <f t="shared" si="14"/>
        <v>0</v>
      </c>
      <c r="Y9" s="6">
        <f t="shared" si="5"/>
        <v>0</v>
      </c>
      <c r="Z9" s="6">
        <f t="shared" si="6"/>
        <v>0</v>
      </c>
      <c r="AA9" s="6">
        <f t="shared" si="15"/>
        <v>0</v>
      </c>
      <c r="AB9" s="6">
        <f t="shared" si="7"/>
        <v>0</v>
      </c>
      <c r="AC9" s="6">
        <v>0</v>
      </c>
      <c r="AD9" s="9">
        <v>0</v>
      </c>
    </row>
    <row r="10" spans="1:30" ht="16.5" customHeight="1">
      <c r="A10" s="4">
        <v>5</v>
      </c>
      <c r="B10" s="5" t="s">
        <v>20</v>
      </c>
      <c r="C10" s="6">
        <f t="shared" si="0"/>
        <v>4931.7</v>
      </c>
      <c r="D10" s="6">
        <v>4931.7</v>
      </c>
      <c r="E10" s="6">
        <v>0</v>
      </c>
      <c r="F10" s="6">
        <f t="shared" si="1"/>
        <v>0</v>
      </c>
      <c r="G10" s="6">
        <v>0</v>
      </c>
      <c r="H10" s="6">
        <v>0</v>
      </c>
      <c r="I10" s="6">
        <f t="shared" si="8"/>
        <v>4931.7</v>
      </c>
      <c r="J10" s="6">
        <f t="shared" si="9"/>
        <v>4931.7</v>
      </c>
      <c r="K10" s="6">
        <f t="shared" si="9"/>
        <v>0</v>
      </c>
      <c r="L10" s="6">
        <f t="shared" si="10"/>
        <v>1831</v>
      </c>
      <c r="M10" s="6">
        <v>1831</v>
      </c>
      <c r="N10" s="6">
        <v>0</v>
      </c>
      <c r="O10" s="6">
        <f t="shared" si="2"/>
        <v>3100.7</v>
      </c>
      <c r="P10" s="6">
        <f t="shared" si="3"/>
        <v>3100.7</v>
      </c>
      <c r="Q10" s="6">
        <f t="shared" si="4"/>
        <v>0</v>
      </c>
      <c r="R10" s="6">
        <f t="shared" si="11"/>
        <v>3489</v>
      </c>
      <c r="S10" s="6">
        <f t="shared" si="12"/>
        <v>3489</v>
      </c>
      <c r="T10" s="7">
        <v>2790</v>
      </c>
      <c r="U10" s="6">
        <f t="shared" si="13"/>
        <v>2790</v>
      </c>
      <c r="V10" s="8">
        <v>699</v>
      </c>
      <c r="W10" s="6">
        <f t="shared" si="16"/>
        <v>699</v>
      </c>
      <c r="X10" s="6">
        <f t="shared" si="14"/>
        <v>0</v>
      </c>
      <c r="Y10" s="6">
        <f t="shared" si="5"/>
        <v>0</v>
      </c>
      <c r="Z10" s="6">
        <f t="shared" si="6"/>
        <v>0</v>
      </c>
      <c r="AA10" s="6">
        <f t="shared" si="15"/>
        <v>3100.7</v>
      </c>
      <c r="AB10" s="6">
        <f t="shared" si="7"/>
        <v>3100.7</v>
      </c>
      <c r="AC10" s="6">
        <v>0</v>
      </c>
      <c r="AD10" s="9">
        <v>0</v>
      </c>
    </row>
    <row r="11" spans="1:30" ht="16.5" customHeight="1">
      <c r="A11" s="4">
        <v>6</v>
      </c>
      <c r="B11" s="10" t="s">
        <v>21</v>
      </c>
      <c r="C11" s="6">
        <f t="shared" si="0"/>
        <v>22289.7</v>
      </c>
      <c r="D11" s="6">
        <v>22289.7</v>
      </c>
      <c r="E11" s="6">
        <v>0</v>
      </c>
      <c r="F11" s="6">
        <f t="shared" si="1"/>
        <v>0</v>
      </c>
      <c r="G11" s="6">
        <v>0</v>
      </c>
      <c r="H11" s="6">
        <v>0</v>
      </c>
      <c r="I11" s="6">
        <f t="shared" si="8"/>
        <v>22289.7</v>
      </c>
      <c r="J11" s="6">
        <f t="shared" si="9"/>
        <v>22289.7</v>
      </c>
      <c r="K11" s="6">
        <f t="shared" si="9"/>
        <v>0</v>
      </c>
      <c r="L11" s="6">
        <f t="shared" si="10"/>
        <v>4634</v>
      </c>
      <c r="M11" s="6">
        <v>4634</v>
      </c>
      <c r="N11" s="6">
        <v>0</v>
      </c>
      <c r="O11" s="6">
        <f t="shared" si="2"/>
        <v>17655.7</v>
      </c>
      <c r="P11" s="6">
        <f t="shared" si="3"/>
        <v>17655.7</v>
      </c>
      <c r="Q11" s="6">
        <f t="shared" si="4"/>
        <v>0</v>
      </c>
      <c r="R11" s="6">
        <f t="shared" si="11"/>
        <v>6530</v>
      </c>
      <c r="S11" s="6">
        <f t="shared" si="12"/>
        <v>6530</v>
      </c>
      <c r="T11" s="7">
        <v>5386</v>
      </c>
      <c r="U11" s="6">
        <f t="shared" si="13"/>
        <v>5386</v>
      </c>
      <c r="V11" s="8">
        <v>1144</v>
      </c>
      <c r="W11" s="6">
        <f t="shared" si="16"/>
        <v>1144</v>
      </c>
      <c r="X11" s="6">
        <f t="shared" si="14"/>
        <v>0</v>
      </c>
      <c r="Y11" s="6">
        <f t="shared" si="5"/>
        <v>0</v>
      </c>
      <c r="Z11" s="6">
        <f t="shared" si="6"/>
        <v>0</v>
      </c>
      <c r="AA11" s="6">
        <f t="shared" si="15"/>
        <v>17655.7</v>
      </c>
      <c r="AB11" s="6">
        <f t="shared" si="7"/>
        <v>17655.7</v>
      </c>
      <c r="AC11" s="6">
        <v>0</v>
      </c>
      <c r="AD11" s="9">
        <v>0</v>
      </c>
    </row>
    <row r="12" spans="1:30" ht="16.5" customHeight="1">
      <c r="A12" s="4">
        <v>7</v>
      </c>
      <c r="B12" s="5" t="s">
        <v>22</v>
      </c>
      <c r="C12" s="6">
        <f t="shared" si="0"/>
        <v>0</v>
      </c>
      <c r="D12" s="6">
        <v>0</v>
      </c>
      <c r="E12" s="6">
        <v>0</v>
      </c>
      <c r="F12" s="6">
        <f t="shared" si="1"/>
        <v>0</v>
      </c>
      <c r="G12" s="6">
        <v>0</v>
      </c>
      <c r="H12" s="6">
        <v>0</v>
      </c>
      <c r="I12" s="6">
        <f t="shared" si="8"/>
        <v>0</v>
      </c>
      <c r="J12" s="6">
        <f t="shared" si="9"/>
        <v>0</v>
      </c>
      <c r="K12" s="6">
        <f t="shared" si="9"/>
        <v>0</v>
      </c>
      <c r="L12" s="6">
        <f t="shared" si="10"/>
        <v>0</v>
      </c>
      <c r="M12" s="6">
        <v>0</v>
      </c>
      <c r="N12" s="6">
        <v>0</v>
      </c>
      <c r="O12" s="6">
        <f t="shared" si="2"/>
        <v>0</v>
      </c>
      <c r="P12" s="6">
        <f t="shared" si="3"/>
        <v>0</v>
      </c>
      <c r="Q12" s="6">
        <f t="shared" si="4"/>
        <v>0</v>
      </c>
      <c r="R12" s="6">
        <f t="shared" si="11"/>
        <v>5857</v>
      </c>
      <c r="S12" s="6">
        <f t="shared" si="12"/>
        <v>5857</v>
      </c>
      <c r="T12" s="7">
        <v>5000</v>
      </c>
      <c r="U12" s="6">
        <f t="shared" si="13"/>
        <v>5000</v>
      </c>
      <c r="V12" s="8">
        <v>857</v>
      </c>
      <c r="W12" s="6">
        <f t="shared" si="16"/>
        <v>857</v>
      </c>
      <c r="X12" s="6">
        <f t="shared" si="14"/>
        <v>0</v>
      </c>
      <c r="Y12" s="6">
        <f t="shared" si="5"/>
        <v>0</v>
      </c>
      <c r="Z12" s="6">
        <f t="shared" si="6"/>
        <v>0</v>
      </c>
      <c r="AA12" s="6">
        <f t="shared" si="15"/>
        <v>0</v>
      </c>
      <c r="AB12" s="6">
        <f t="shared" si="7"/>
        <v>0</v>
      </c>
      <c r="AC12" s="6">
        <v>0</v>
      </c>
      <c r="AD12" s="9">
        <v>0</v>
      </c>
    </row>
    <row r="13" spans="1:30" ht="16.5" customHeight="1">
      <c r="A13" s="4">
        <v>8</v>
      </c>
      <c r="B13" s="5" t="s">
        <v>23</v>
      </c>
      <c r="C13" s="6">
        <f t="shared" si="0"/>
        <v>0</v>
      </c>
      <c r="D13" s="6">
        <v>0</v>
      </c>
      <c r="E13" s="6">
        <v>0</v>
      </c>
      <c r="F13" s="6">
        <f t="shared" si="1"/>
        <v>0</v>
      </c>
      <c r="G13" s="6">
        <v>0</v>
      </c>
      <c r="H13" s="6">
        <v>0</v>
      </c>
      <c r="I13" s="6">
        <f t="shared" si="8"/>
        <v>0</v>
      </c>
      <c r="J13" s="6">
        <f t="shared" si="9"/>
        <v>0</v>
      </c>
      <c r="K13" s="6">
        <f t="shared" si="9"/>
        <v>0</v>
      </c>
      <c r="L13" s="6">
        <f t="shared" si="10"/>
        <v>0</v>
      </c>
      <c r="M13" s="6">
        <v>0</v>
      </c>
      <c r="N13" s="6">
        <v>0</v>
      </c>
      <c r="O13" s="6">
        <f t="shared" si="2"/>
        <v>0</v>
      </c>
      <c r="P13" s="6">
        <f t="shared" si="3"/>
        <v>0</v>
      </c>
      <c r="Q13" s="6">
        <f t="shared" si="4"/>
        <v>0</v>
      </c>
      <c r="R13" s="6">
        <f t="shared" si="11"/>
        <v>4621</v>
      </c>
      <c r="S13" s="6">
        <f t="shared" si="12"/>
        <v>4621</v>
      </c>
      <c r="T13" s="7">
        <v>3847</v>
      </c>
      <c r="U13" s="6">
        <f t="shared" si="13"/>
        <v>3847</v>
      </c>
      <c r="V13" s="8">
        <v>774</v>
      </c>
      <c r="W13" s="6">
        <f t="shared" si="16"/>
        <v>774</v>
      </c>
      <c r="X13" s="6">
        <f t="shared" si="14"/>
        <v>0</v>
      </c>
      <c r="Y13" s="6">
        <f t="shared" si="5"/>
        <v>0</v>
      </c>
      <c r="Z13" s="6">
        <f t="shared" si="6"/>
        <v>0</v>
      </c>
      <c r="AA13" s="6">
        <f t="shared" si="15"/>
        <v>0</v>
      </c>
      <c r="AB13" s="6">
        <f t="shared" si="7"/>
        <v>0</v>
      </c>
      <c r="AC13" s="6">
        <v>0</v>
      </c>
      <c r="AD13" s="9">
        <v>0</v>
      </c>
    </row>
    <row r="14" spans="1:30" ht="16.5" customHeight="1">
      <c r="A14" s="4">
        <v>9</v>
      </c>
      <c r="B14" s="5" t="s">
        <v>24</v>
      </c>
      <c r="C14" s="6">
        <f t="shared" si="0"/>
        <v>0</v>
      </c>
      <c r="D14" s="6">
        <v>0</v>
      </c>
      <c r="E14" s="6">
        <v>0</v>
      </c>
      <c r="F14" s="6">
        <f t="shared" si="1"/>
        <v>0</v>
      </c>
      <c r="G14" s="6">
        <v>0</v>
      </c>
      <c r="H14" s="6">
        <v>0</v>
      </c>
      <c r="I14" s="6">
        <f t="shared" si="8"/>
        <v>0</v>
      </c>
      <c r="J14" s="6">
        <f t="shared" si="9"/>
        <v>0</v>
      </c>
      <c r="K14" s="6">
        <f t="shared" si="9"/>
        <v>0</v>
      </c>
      <c r="L14" s="6">
        <f t="shared" si="10"/>
        <v>0</v>
      </c>
      <c r="M14" s="6">
        <v>0</v>
      </c>
      <c r="N14" s="6">
        <v>0</v>
      </c>
      <c r="O14" s="6">
        <f t="shared" si="2"/>
        <v>0</v>
      </c>
      <c r="P14" s="6">
        <f t="shared" si="3"/>
        <v>0</v>
      </c>
      <c r="Q14" s="6">
        <f t="shared" si="4"/>
        <v>0</v>
      </c>
      <c r="R14" s="6">
        <f t="shared" si="11"/>
        <v>5928</v>
      </c>
      <c r="S14" s="6">
        <f t="shared" si="12"/>
        <v>5928</v>
      </c>
      <c r="T14" s="7">
        <v>4848</v>
      </c>
      <c r="U14" s="6">
        <f t="shared" si="13"/>
        <v>4848</v>
      </c>
      <c r="V14" s="8">
        <v>1080</v>
      </c>
      <c r="W14" s="6">
        <f t="shared" si="16"/>
        <v>1080</v>
      </c>
      <c r="X14" s="6">
        <f t="shared" si="14"/>
        <v>0</v>
      </c>
      <c r="Y14" s="6">
        <f t="shared" si="5"/>
        <v>0</v>
      </c>
      <c r="Z14" s="6">
        <f t="shared" si="6"/>
        <v>0</v>
      </c>
      <c r="AA14" s="6">
        <f t="shared" si="15"/>
        <v>0</v>
      </c>
      <c r="AB14" s="6">
        <f t="shared" si="7"/>
        <v>0</v>
      </c>
      <c r="AC14" s="6">
        <v>0</v>
      </c>
      <c r="AD14" s="9">
        <v>0</v>
      </c>
    </row>
    <row r="15" spans="1:30" ht="16.5" customHeight="1">
      <c r="A15" s="4">
        <v>10</v>
      </c>
      <c r="B15" s="5" t="s">
        <v>25</v>
      </c>
      <c r="C15" s="6">
        <f t="shared" si="0"/>
        <v>4082.4</v>
      </c>
      <c r="D15" s="6">
        <v>3761.4</v>
      </c>
      <c r="E15" s="6">
        <v>321</v>
      </c>
      <c r="F15" s="6">
        <f t="shared" si="1"/>
        <v>0</v>
      </c>
      <c r="G15" s="6">
        <v>0</v>
      </c>
      <c r="H15" s="6">
        <v>0</v>
      </c>
      <c r="I15" s="6">
        <f t="shared" si="8"/>
        <v>4082.4</v>
      </c>
      <c r="J15" s="6">
        <f t="shared" si="9"/>
        <v>3761.4</v>
      </c>
      <c r="K15" s="6">
        <f t="shared" si="9"/>
        <v>321</v>
      </c>
      <c r="L15" s="6">
        <f t="shared" si="10"/>
        <v>1469.5</v>
      </c>
      <c r="M15" s="6">
        <v>1199.5</v>
      </c>
      <c r="N15" s="6">
        <v>270</v>
      </c>
      <c r="O15" s="6">
        <f t="shared" si="2"/>
        <v>2612.9</v>
      </c>
      <c r="P15" s="6">
        <f t="shared" si="3"/>
        <v>2561.9</v>
      </c>
      <c r="Q15" s="6">
        <f t="shared" si="4"/>
        <v>51</v>
      </c>
      <c r="R15" s="6">
        <f t="shared" si="11"/>
        <v>3268</v>
      </c>
      <c r="S15" s="6">
        <f t="shared" si="12"/>
        <v>3268</v>
      </c>
      <c r="T15" s="7">
        <v>2368</v>
      </c>
      <c r="U15" s="6">
        <f t="shared" si="13"/>
        <v>2368</v>
      </c>
      <c r="V15" s="8">
        <v>900</v>
      </c>
      <c r="W15" s="6">
        <f t="shared" si="16"/>
        <v>900</v>
      </c>
      <c r="X15" s="6">
        <f t="shared" si="14"/>
        <v>0</v>
      </c>
      <c r="Y15" s="6">
        <f t="shared" si="5"/>
        <v>0</v>
      </c>
      <c r="Z15" s="6">
        <f t="shared" si="6"/>
        <v>0</v>
      </c>
      <c r="AA15" s="6">
        <f t="shared" si="15"/>
        <v>2561.9</v>
      </c>
      <c r="AB15" s="6">
        <f t="shared" si="7"/>
        <v>2561.9</v>
      </c>
      <c r="AC15" s="6">
        <v>0</v>
      </c>
      <c r="AD15" s="9">
        <v>0</v>
      </c>
    </row>
    <row r="16" spans="1:30" ht="16.5" customHeight="1">
      <c r="A16" s="4">
        <v>11</v>
      </c>
      <c r="B16" s="5" t="s">
        <v>26</v>
      </c>
      <c r="C16" s="6">
        <f t="shared" si="0"/>
        <v>13379</v>
      </c>
      <c r="D16" s="6">
        <v>12947.2</v>
      </c>
      <c r="E16" s="6">
        <v>431.8</v>
      </c>
      <c r="F16" s="6">
        <f t="shared" si="1"/>
        <v>0</v>
      </c>
      <c r="G16" s="6">
        <v>0</v>
      </c>
      <c r="H16" s="6">
        <v>0</v>
      </c>
      <c r="I16" s="6">
        <f t="shared" si="8"/>
        <v>13379</v>
      </c>
      <c r="J16" s="6">
        <f t="shared" si="9"/>
        <v>12947.2</v>
      </c>
      <c r="K16" s="6">
        <f t="shared" si="9"/>
        <v>431.8</v>
      </c>
      <c r="L16" s="6">
        <f t="shared" si="10"/>
        <v>711</v>
      </c>
      <c r="M16" s="6">
        <v>711</v>
      </c>
      <c r="N16" s="6">
        <v>0</v>
      </c>
      <c r="O16" s="6">
        <f t="shared" si="2"/>
        <v>12668</v>
      </c>
      <c r="P16" s="6">
        <f t="shared" si="3"/>
        <v>12236.2</v>
      </c>
      <c r="Q16" s="6">
        <f t="shared" si="4"/>
        <v>431.8</v>
      </c>
      <c r="R16" s="6">
        <f t="shared" si="11"/>
        <v>3400</v>
      </c>
      <c r="S16" s="6">
        <f t="shared" si="12"/>
        <v>3400</v>
      </c>
      <c r="T16" s="7">
        <v>2880</v>
      </c>
      <c r="U16" s="6">
        <f t="shared" si="13"/>
        <v>2880</v>
      </c>
      <c r="V16" s="8">
        <v>520</v>
      </c>
      <c r="W16" s="6">
        <f t="shared" si="16"/>
        <v>520</v>
      </c>
      <c r="X16" s="6">
        <f t="shared" si="14"/>
        <v>0</v>
      </c>
      <c r="Y16" s="6">
        <f t="shared" si="5"/>
        <v>0</v>
      </c>
      <c r="Z16" s="6">
        <f t="shared" si="6"/>
        <v>0</v>
      </c>
      <c r="AA16" s="6">
        <f t="shared" si="15"/>
        <v>12236.2</v>
      </c>
      <c r="AB16" s="6">
        <f t="shared" si="7"/>
        <v>12236.2</v>
      </c>
      <c r="AC16" s="6">
        <v>0</v>
      </c>
      <c r="AD16" s="9">
        <v>0</v>
      </c>
    </row>
    <row r="17" spans="1:31" ht="16.5" customHeight="1">
      <c r="A17" s="4">
        <v>12</v>
      </c>
      <c r="B17" s="10" t="s">
        <v>27</v>
      </c>
      <c r="C17" s="6">
        <f t="shared" si="0"/>
        <v>0</v>
      </c>
      <c r="D17" s="6">
        <v>0</v>
      </c>
      <c r="E17" s="6">
        <v>0</v>
      </c>
      <c r="F17" s="6">
        <f t="shared" si="1"/>
        <v>0</v>
      </c>
      <c r="G17" s="6">
        <v>0</v>
      </c>
      <c r="H17" s="6">
        <v>0</v>
      </c>
      <c r="I17" s="6">
        <f t="shared" si="8"/>
        <v>0</v>
      </c>
      <c r="J17" s="6">
        <f t="shared" si="9"/>
        <v>0</v>
      </c>
      <c r="K17" s="6">
        <f t="shared" si="9"/>
        <v>0</v>
      </c>
      <c r="L17" s="6">
        <f t="shared" si="10"/>
        <v>0</v>
      </c>
      <c r="M17" s="6">
        <v>0</v>
      </c>
      <c r="N17" s="6">
        <v>0</v>
      </c>
      <c r="O17" s="6">
        <f t="shared" si="2"/>
        <v>0</v>
      </c>
      <c r="P17" s="6">
        <f t="shared" si="3"/>
        <v>0</v>
      </c>
      <c r="Q17" s="6">
        <f t="shared" si="4"/>
        <v>0</v>
      </c>
      <c r="R17" s="6">
        <f t="shared" si="11"/>
        <v>11194</v>
      </c>
      <c r="S17" s="6">
        <f t="shared" si="12"/>
        <v>11194</v>
      </c>
      <c r="T17" s="7">
        <v>9447</v>
      </c>
      <c r="U17" s="6">
        <f t="shared" si="13"/>
        <v>9447</v>
      </c>
      <c r="V17" s="8">
        <v>1747</v>
      </c>
      <c r="W17" s="6">
        <f t="shared" si="16"/>
        <v>1747</v>
      </c>
      <c r="X17" s="6">
        <f t="shared" si="14"/>
        <v>0</v>
      </c>
      <c r="Y17" s="6">
        <f t="shared" si="5"/>
        <v>0</v>
      </c>
      <c r="Z17" s="6">
        <f t="shared" si="6"/>
        <v>0</v>
      </c>
      <c r="AA17" s="6">
        <f t="shared" si="15"/>
        <v>0</v>
      </c>
      <c r="AB17" s="6">
        <f t="shared" si="7"/>
        <v>0</v>
      </c>
      <c r="AC17" s="6">
        <v>0</v>
      </c>
      <c r="AD17" s="9">
        <v>0</v>
      </c>
      <c r="AE17" s="11"/>
    </row>
    <row r="18" spans="1:31" ht="16.5" customHeight="1">
      <c r="A18" s="4">
        <v>13</v>
      </c>
      <c r="B18" s="5" t="s">
        <v>28</v>
      </c>
      <c r="C18" s="6">
        <f t="shared" si="0"/>
        <v>0</v>
      </c>
      <c r="D18" s="6">
        <v>0</v>
      </c>
      <c r="E18" s="6">
        <v>0</v>
      </c>
      <c r="F18" s="6">
        <f t="shared" si="1"/>
        <v>0</v>
      </c>
      <c r="G18" s="6">
        <v>0</v>
      </c>
      <c r="H18" s="6">
        <v>0</v>
      </c>
      <c r="I18" s="6">
        <f t="shared" si="8"/>
        <v>0</v>
      </c>
      <c r="J18" s="6">
        <f t="shared" si="9"/>
        <v>0</v>
      </c>
      <c r="K18" s="6">
        <f t="shared" si="9"/>
        <v>0</v>
      </c>
      <c r="L18" s="6">
        <f t="shared" si="10"/>
        <v>0</v>
      </c>
      <c r="M18" s="6">
        <v>0</v>
      </c>
      <c r="N18" s="6">
        <v>0</v>
      </c>
      <c r="O18" s="6">
        <f t="shared" si="2"/>
        <v>0</v>
      </c>
      <c r="P18" s="6">
        <f t="shared" si="3"/>
        <v>0</v>
      </c>
      <c r="Q18" s="6">
        <f t="shared" si="4"/>
        <v>0</v>
      </c>
      <c r="R18" s="6">
        <f t="shared" si="11"/>
        <v>4048</v>
      </c>
      <c r="S18" s="6">
        <f t="shared" si="12"/>
        <v>4048</v>
      </c>
      <c r="T18" s="7">
        <v>2848</v>
      </c>
      <c r="U18" s="6">
        <f t="shared" si="13"/>
        <v>2848</v>
      </c>
      <c r="V18" s="8">
        <v>1200</v>
      </c>
      <c r="W18" s="6">
        <f t="shared" si="16"/>
        <v>1200</v>
      </c>
      <c r="X18" s="6">
        <f t="shared" si="14"/>
        <v>0</v>
      </c>
      <c r="Y18" s="6">
        <f t="shared" si="5"/>
        <v>0</v>
      </c>
      <c r="Z18" s="6">
        <f t="shared" si="6"/>
        <v>0</v>
      </c>
      <c r="AA18" s="6">
        <f t="shared" si="15"/>
        <v>0</v>
      </c>
      <c r="AB18" s="6">
        <f t="shared" si="7"/>
        <v>0</v>
      </c>
      <c r="AC18" s="6">
        <v>0</v>
      </c>
      <c r="AD18" s="9">
        <v>0</v>
      </c>
      <c r="AE18" s="11"/>
    </row>
    <row r="19" spans="1:30" ht="16.5" customHeight="1">
      <c r="A19" s="4">
        <v>14</v>
      </c>
      <c r="B19" s="5" t="s">
        <v>29</v>
      </c>
      <c r="C19" s="6">
        <f t="shared" si="0"/>
        <v>14887.6</v>
      </c>
      <c r="D19" s="6">
        <v>14887.6</v>
      </c>
      <c r="E19" s="6">
        <v>0</v>
      </c>
      <c r="F19" s="6">
        <f t="shared" si="1"/>
        <v>0</v>
      </c>
      <c r="G19" s="6">
        <v>0</v>
      </c>
      <c r="H19" s="6">
        <v>0</v>
      </c>
      <c r="I19" s="6">
        <f t="shared" si="8"/>
        <v>14887.6</v>
      </c>
      <c r="J19" s="6">
        <f t="shared" si="9"/>
        <v>14887.6</v>
      </c>
      <c r="K19" s="6">
        <f t="shared" si="9"/>
        <v>0</v>
      </c>
      <c r="L19" s="6">
        <f t="shared" si="10"/>
        <v>967</v>
      </c>
      <c r="M19" s="6">
        <v>967</v>
      </c>
      <c r="N19" s="6">
        <v>0</v>
      </c>
      <c r="O19" s="6">
        <f t="shared" si="2"/>
        <v>13920.6</v>
      </c>
      <c r="P19" s="6">
        <f t="shared" si="3"/>
        <v>13920.6</v>
      </c>
      <c r="Q19" s="6">
        <f t="shared" si="4"/>
        <v>0</v>
      </c>
      <c r="R19" s="6">
        <f t="shared" si="11"/>
        <v>4960</v>
      </c>
      <c r="S19" s="6">
        <f t="shared" si="12"/>
        <v>4960</v>
      </c>
      <c r="T19" s="7">
        <v>4000</v>
      </c>
      <c r="U19" s="6">
        <f t="shared" si="13"/>
        <v>4000</v>
      </c>
      <c r="V19" s="8">
        <v>960</v>
      </c>
      <c r="W19" s="6">
        <f t="shared" si="16"/>
        <v>960</v>
      </c>
      <c r="X19" s="6">
        <f t="shared" si="14"/>
        <v>0</v>
      </c>
      <c r="Y19" s="6">
        <f t="shared" si="5"/>
        <v>0</v>
      </c>
      <c r="Z19" s="6">
        <f t="shared" si="6"/>
        <v>0</v>
      </c>
      <c r="AA19" s="6">
        <f t="shared" si="15"/>
        <v>13920.6</v>
      </c>
      <c r="AB19" s="6">
        <f t="shared" si="7"/>
        <v>13920.6</v>
      </c>
      <c r="AC19" s="6">
        <v>0</v>
      </c>
      <c r="AD19" s="9">
        <v>0</v>
      </c>
    </row>
    <row r="20" spans="1:30" ht="16.5" customHeight="1">
      <c r="A20" s="4">
        <v>15</v>
      </c>
      <c r="B20" s="5" t="s">
        <v>30</v>
      </c>
      <c r="C20" s="6">
        <f t="shared" si="0"/>
        <v>0</v>
      </c>
      <c r="D20" s="6">
        <v>0</v>
      </c>
      <c r="E20" s="6">
        <v>0</v>
      </c>
      <c r="F20" s="6">
        <f t="shared" si="1"/>
        <v>0</v>
      </c>
      <c r="G20" s="6">
        <v>0</v>
      </c>
      <c r="H20" s="6">
        <v>0</v>
      </c>
      <c r="I20" s="6">
        <f t="shared" si="8"/>
        <v>0</v>
      </c>
      <c r="J20" s="6">
        <f t="shared" si="9"/>
        <v>0</v>
      </c>
      <c r="K20" s="6">
        <f t="shared" si="9"/>
        <v>0</v>
      </c>
      <c r="L20" s="6">
        <f t="shared" si="10"/>
        <v>0</v>
      </c>
      <c r="M20" s="6">
        <v>0</v>
      </c>
      <c r="N20" s="6">
        <v>0</v>
      </c>
      <c r="O20" s="6">
        <f t="shared" si="2"/>
        <v>0</v>
      </c>
      <c r="P20" s="6">
        <f t="shared" si="3"/>
        <v>0</v>
      </c>
      <c r="Q20" s="6">
        <f t="shared" si="4"/>
        <v>0</v>
      </c>
      <c r="R20" s="6">
        <f t="shared" si="11"/>
        <v>3056</v>
      </c>
      <c r="S20" s="6">
        <f t="shared" si="12"/>
        <v>3056</v>
      </c>
      <c r="T20" s="7">
        <v>2327</v>
      </c>
      <c r="U20" s="6">
        <f t="shared" si="13"/>
        <v>2327</v>
      </c>
      <c r="V20" s="8">
        <v>729</v>
      </c>
      <c r="W20" s="6">
        <f t="shared" si="16"/>
        <v>729</v>
      </c>
      <c r="X20" s="6">
        <f t="shared" si="14"/>
        <v>0</v>
      </c>
      <c r="Y20" s="6">
        <f t="shared" si="5"/>
        <v>0</v>
      </c>
      <c r="Z20" s="6">
        <f t="shared" si="6"/>
        <v>0</v>
      </c>
      <c r="AA20" s="6">
        <f t="shared" si="15"/>
        <v>0</v>
      </c>
      <c r="AB20" s="6">
        <f t="shared" si="7"/>
        <v>0</v>
      </c>
      <c r="AC20" s="6">
        <v>0</v>
      </c>
      <c r="AD20" s="9">
        <v>0</v>
      </c>
    </row>
    <row r="21" spans="1:30" s="12" customFormat="1" ht="16.5" customHeight="1">
      <c r="A21" s="4">
        <v>16</v>
      </c>
      <c r="B21" s="5" t="s">
        <v>31</v>
      </c>
      <c r="C21" s="6">
        <f t="shared" si="0"/>
        <v>1655</v>
      </c>
      <c r="D21" s="6">
        <v>1655</v>
      </c>
      <c r="E21" s="6">
        <v>0</v>
      </c>
      <c r="F21" s="6">
        <f t="shared" si="1"/>
        <v>0</v>
      </c>
      <c r="G21" s="6">
        <v>0</v>
      </c>
      <c r="H21" s="6">
        <v>0</v>
      </c>
      <c r="I21" s="6">
        <f t="shared" si="8"/>
        <v>1655</v>
      </c>
      <c r="J21" s="6">
        <f t="shared" si="9"/>
        <v>1655</v>
      </c>
      <c r="K21" s="6">
        <f t="shared" si="9"/>
        <v>0</v>
      </c>
      <c r="L21" s="6">
        <f t="shared" si="10"/>
        <v>550</v>
      </c>
      <c r="M21" s="6">
        <v>550</v>
      </c>
      <c r="N21" s="6">
        <v>0</v>
      </c>
      <c r="O21" s="6">
        <f t="shared" si="2"/>
        <v>1105</v>
      </c>
      <c r="P21" s="6">
        <f t="shared" si="3"/>
        <v>1105</v>
      </c>
      <c r="Q21" s="6">
        <f t="shared" si="4"/>
        <v>0</v>
      </c>
      <c r="R21" s="6">
        <f t="shared" si="11"/>
        <v>3250</v>
      </c>
      <c r="S21" s="6">
        <f t="shared" si="12"/>
        <v>3250</v>
      </c>
      <c r="T21" s="7">
        <v>2200</v>
      </c>
      <c r="U21" s="6">
        <f t="shared" si="13"/>
        <v>2200</v>
      </c>
      <c r="V21" s="8">
        <v>1050</v>
      </c>
      <c r="W21" s="6">
        <f t="shared" si="16"/>
        <v>1050</v>
      </c>
      <c r="X21" s="6">
        <f t="shared" si="14"/>
        <v>0</v>
      </c>
      <c r="Y21" s="6">
        <f t="shared" si="5"/>
        <v>0</v>
      </c>
      <c r="Z21" s="6">
        <f t="shared" si="6"/>
        <v>0</v>
      </c>
      <c r="AA21" s="6">
        <f t="shared" si="15"/>
        <v>1105</v>
      </c>
      <c r="AB21" s="6">
        <f t="shared" si="7"/>
        <v>1105</v>
      </c>
      <c r="AC21" s="6">
        <v>0</v>
      </c>
      <c r="AD21" s="9">
        <v>0</v>
      </c>
    </row>
    <row r="22" spans="1:30" ht="16.5" customHeight="1">
      <c r="A22" s="4">
        <v>17</v>
      </c>
      <c r="B22" s="5" t="s">
        <v>32</v>
      </c>
      <c r="C22" s="6">
        <f t="shared" si="0"/>
        <v>1627.7</v>
      </c>
      <c r="D22" s="6">
        <v>1627.7</v>
      </c>
      <c r="E22" s="6">
        <v>0</v>
      </c>
      <c r="F22" s="6">
        <f t="shared" si="1"/>
        <v>0</v>
      </c>
      <c r="G22" s="6">
        <v>0</v>
      </c>
      <c r="H22" s="6">
        <v>0</v>
      </c>
      <c r="I22" s="6">
        <f t="shared" si="8"/>
        <v>1627.7</v>
      </c>
      <c r="J22" s="6">
        <f t="shared" si="9"/>
        <v>1627.7</v>
      </c>
      <c r="K22" s="6">
        <f t="shared" si="9"/>
        <v>0</v>
      </c>
      <c r="L22" s="6">
        <f t="shared" si="10"/>
        <v>264</v>
      </c>
      <c r="M22" s="6">
        <v>264</v>
      </c>
      <c r="N22" s="6">
        <v>0</v>
      </c>
      <c r="O22" s="6">
        <f t="shared" si="2"/>
        <v>1363.7</v>
      </c>
      <c r="P22" s="6">
        <f t="shared" si="3"/>
        <v>1363.7</v>
      </c>
      <c r="Q22" s="6">
        <f t="shared" si="4"/>
        <v>0</v>
      </c>
      <c r="R22" s="6">
        <f t="shared" si="11"/>
        <v>3600</v>
      </c>
      <c r="S22" s="6">
        <f t="shared" si="12"/>
        <v>3600</v>
      </c>
      <c r="T22" s="7">
        <v>2700</v>
      </c>
      <c r="U22" s="6">
        <f t="shared" si="13"/>
        <v>2700</v>
      </c>
      <c r="V22" s="8">
        <v>900</v>
      </c>
      <c r="W22" s="6">
        <f t="shared" si="16"/>
        <v>900</v>
      </c>
      <c r="X22" s="6">
        <f t="shared" si="14"/>
        <v>0</v>
      </c>
      <c r="Y22" s="6">
        <f t="shared" si="5"/>
        <v>0</v>
      </c>
      <c r="Z22" s="6">
        <f t="shared" si="6"/>
        <v>0</v>
      </c>
      <c r="AA22" s="6">
        <f t="shared" si="15"/>
        <v>1363.7</v>
      </c>
      <c r="AB22" s="6">
        <f t="shared" si="7"/>
        <v>1363.7</v>
      </c>
      <c r="AC22" s="6">
        <v>0</v>
      </c>
      <c r="AD22" s="9">
        <v>0</v>
      </c>
    </row>
    <row r="23" spans="1:30" ht="16.5" customHeight="1">
      <c r="A23" s="4">
        <v>18</v>
      </c>
      <c r="B23" s="5" t="s">
        <v>33</v>
      </c>
      <c r="C23" s="6">
        <f t="shared" si="0"/>
        <v>0</v>
      </c>
      <c r="D23" s="6">
        <v>0</v>
      </c>
      <c r="E23" s="6">
        <v>0</v>
      </c>
      <c r="F23" s="6">
        <f t="shared" si="1"/>
        <v>0</v>
      </c>
      <c r="G23" s="6">
        <v>0</v>
      </c>
      <c r="H23" s="6">
        <v>0</v>
      </c>
      <c r="I23" s="6">
        <f t="shared" si="8"/>
        <v>0</v>
      </c>
      <c r="J23" s="6">
        <f t="shared" si="9"/>
        <v>0</v>
      </c>
      <c r="K23" s="6">
        <f t="shared" si="9"/>
        <v>0</v>
      </c>
      <c r="L23" s="6">
        <f t="shared" si="10"/>
        <v>0</v>
      </c>
      <c r="M23" s="6">
        <v>0</v>
      </c>
      <c r="N23" s="6">
        <v>0</v>
      </c>
      <c r="O23" s="6">
        <f t="shared" si="2"/>
        <v>0</v>
      </c>
      <c r="P23" s="6">
        <f t="shared" si="3"/>
        <v>0</v>
      </c>
      <c r="Q23" s="6">
        <f t="shared" si="4"/>
        <v>0</v>
      </c>
      <c r="R23" s="6">
        <f t="shared" si="11"/>
        <v>3683</v>
      </c>
      <c r="S23" s="6">
        <f t="shared" si="12"/>
        <v>3683</v>
      </c>
      <c r="T23" s="7">
        <v>3000</v>
      </c>
      <c r="U23" s="6">
        <f t="shared" si="13"/>
        <v>3000</v>
      </c>
      <c r="V23" s="8">
        <v>683</v>
      </c>
      <c r="W23" s="6">
        <f t="shared" si="16"/>
        <v>683</v>
      </c>
      <c r="X23" s="6">
        <f t="shared" si="14"/>
        <v>0</v>
      </c>
      <c r="Y23" s="6">
        <f t="shared" si="5"/>
        <v>0</v>
      </c>
      <c r="Z23" s="6">
        <f t="shared" si="6"/>
        <v>0</v>
      </c>
      <c r="AA23" s="6">
        <f t="shared" si="15"/>
        <v>0</v>
      </c>
      <c r="AB23" s="6">
        <f t="shared" si="7"/>
        <v>0</v>
      </c>
      <c r="AC23" s="6">
        <v>0</v>
      </c>
      <c r="AD23" s="9">
        <v>0</v>
      </c>
    </row>
    <row r="24" spans="1:30" ht="16.5" customHeight="1">
      <c r="A24" s="4">
        <v>19</v>
      </c>
      <c r="B24" s="5" t="s">
        <v>34</v>
      </c>
      <c r="C24" s="6">
        <f t="shared" si="0"/>
        <v>1383.7</v>
      </c>
      <c r="D24" s="6">
        <v>1383.7</v>
      </c>
      <c r="E24" s="6">
        <v>0</v>
      </c>
      <c r="F24" s="6">
        <f t="shared" si="1"/>
        <v>0</v>
      </c>
      <c r="G24" s="6">
        <v>0</v>
      </c>
      <c r="H24" s="6">
        <v>0</v>
      </c>
      <c r="I24" s="6">
        <f t="shared" si="8"/>
        <v>1383.7</v>
      </c>
      <c r="J24" s="6">
        <f t="shared" si="9"/>
        <v>1383.7</v>
      </c>
      <c r="K24" s="6">
        <f t="shared" si="9"/>
        <v>0</v>
      </c>
      <c r="L24" s="6">
        <f t="shared" si="10"/>
        <v>1039.9</v>
      </c>
      <c r="M24" s="6">
        <v>1039.9</v>
      </c>
      <c r="N24" s="6">
        <v>0</v>
      </c>
      <c r="O24" s="6">
        <f t="shared" si="2"/>
        <v>343.79999999999995</v>
      </c>
      <c r="P24" s="6">
        <f t="shared" si="3"/>
        <v>343.79999999999995</v>
      </c>
      <c r="Q24" s="6">
        <f t="shared" si="4"/>
        <v>0</v>
      </c>
      <c r="R24" s="6">
        <f t="shared" si="11"/>
        <v>4395</v>
      </c>
      <c r="S24" s="6">
        <f t="shared" si="12"/>
        <v>4395</v>
      </c>
      <c r="T24" s="7">
        <v>3495</v>
      </c>
      <c r="U24" s="6">
        <f t="shared" si="13"/>
        <v>3495</v>
      </c>
      <c r="V24" s="8">
        <v>900</v>
      </c>
      <c r="W24" s="6">
        <f t="shared" si="16"/>
        <v>900</v>
      </c>
      <c r="X24" s="6">
        <f t="shared" si="14"/>
        <v>0</v>
      </c>
      <c r="Y24" s="6">
        <f t="shared" si="5"/>
        <v>0</v>
      </c>
      <c r="Z24" s="6">
        <f t="shared" si="6"/>
        <v>0</v>
      </c>
      <c r="AA24" s="6">
        <f t="shared" si="15"/>
        <v>343.79999999999995</v>
      </c>
      <c r="AB24" s="6">
        <f t="shared" si="7"/>
        <v>343.79999999999995</v>
      </c>
      <c r="AC24" s="6">
        <v>0</v>
      </c>
      <c r="AD24" s="9">
        <v>0</v>
      </c>
    </row>
    <row r="25" spans="1:30" ht="16.5" customHeight="1">
      <c r="A25" s="4">
        <v>20</v>
      </c>
      <c r="B25" s="5" t="s">
        <v>35</v>
      </c>
      <c r="C25" s="6">
        <f t="shared" si="0"/>
        <v>0</v>
      </c>
      <c r="D25" s="6">
        <v>0</v>
      </c>
      <c r="E25" s="6">
        <v>0</v>
      </c>
      <c r="F25" s="6">
        <f t="shared" si="1"/>
        <v>0</v>
      </c>
      <c r="G25" s="6">
        <v>0</v>
      </c>
      <c r="H25" s="6">
        <v>0</v>
      </c>
      <c r="I25" s="6">
        <f t="shared" si="8"/>
        <v>0</v>
      </c>
      <c r="J25" s="6">
        <f t="shared" si="9"/>
        <v>0</v>
      </c>
      <c r="K25" s="6">
        <f t="shared" si="9"/>
        <v>0</v>
      </c>
      <c r="L25" s="6">
        <f t="shared" si="10"/>
        <v>0</v>
      </c>
      <c r="M25" s="6">
        <v>0</v>
      </c>
      <c r="N25" s="6">
        <v>0</v>
      </c>
      <c r="O25" s="6">
        <f t="shared" si="2"/>
        <v>0</v>
      </c>
      <c r="P25" s="6">
        <f t="shared" si="3"/>
        <v>0</v>
      </c>
      <c r="Q25" s="6">
        <f t="shared" si="4"/>
        <v>0</v>
      </c>
      <c r="R25" s="6">
        <f t="shared" si="11"/>
        <v>6750</v>
      </c>
      <c r="S25" s="6">
        <f t="shared" si="12"/>
        <v>6750</v>
      </c>
      <c r="T25" s="7">
        <v>5550</v>
      </c>
      <c r="U25" s="6">
        <f t="shared" si="13"/>
        <v>5550</v>
      </c>
      <c r="V25" s="8">
        <v>1200</v>
      </c>
      <c r="W25" s="6">
        <f t="shared" si="16"/>
        <v>1200</v>
      </c>
      <c r="X25" s="6">
        <f t="shared" si="14"/>
        <v>0</v>
      </c>
      <c r="Y25" s="6">
        <f t="shared" si="5"/>
        <v>0</v>
      </c>
      <c r="Z25" s="6">
        <f t="shared" si="6"/>
        <v>0</v>
      </c>
      <c r="AA25" s="6">
        <f t="shared" si="15"/>
        <v>0</v>
      </c>
      <c r="AB25" s="6">
        <f t="shared" si="7"/>
        <v>0</v>
      </c>
      <c r="AC25" s="6">
        <v>0</v>
      </c>
      <c r="AD25" s="9">
        <v>0</v>
      </c>
    </row>
    <row r="26" spans="1:30" s="12" customFormat="1" ht="16.5" customHeight="1">
      <c r="A26" s="4">
        <v>21</v>
      </c>
      <c r="B26" s="10" t="s">
        <v>36</v>
      </c>
      <c r="C26" s="6">
        <f t="shared" si="0"/>
        <v>12974.3</v>
      </c>
      <c r="D26" s="6">
        <v>12974.3</v>
      </c>
      <c r="E26" s="6">
        <v>0</v>
      </c>
      <c r="F26" s="6">
        <f t="shared" si="1"/>
        <v>0</v>
      </c>
      <c r="G26" s="6">
        <v>0</v>
      </c>
      <c r="H26" s="6">
        <v>0</v>
      </c>
      <c r="I26" s="6">
        <f t="shared" si="8"/>
        <v>12974.3</v>
      </c>
      <c r="J26" s="6">
        <f t="shared" si="9"/>
        <v>12974.3</v>
      </c>
      <c r="K26" s="6">
        <f t="shared" si="9"/>
        <v>0</v>
      </c>
      <c r="L26" s="6">
        <f t="shared" si="10"/>
        <v>2574</v>
      </c>
      <c r="M26" s="6">
        <v>2574</v>
      </c>
      <c r="N26" s="6">
        <v>0</v>
      </c>
      <c r="O26" s="6">
        <f t="shared" si="2"/>
        <v>10400.3</v>
      </c>
      <c r="P26" s="6">
        <f t="shared" si="3"/>
        <v>10400.3</v>
      </c>
      <c r="Q26" s="6">
        <f t="shared" si="4"/>
        <v>0</v>
      </c>
      <c r="R26" s="6">
        <f t="shared" si="11"/>
        <v>939</v>
      </c>
      <c r="S26" s="6">
        <f t="shared" si="12"/>
        <v>939</v>
      </c>
      <c r="T26" s="7">
        <v>689</v>
      </c>
      <c r="U26" s="6">
        <f t="shared" si="13"/>
        <v>689</v>
      </c>
      <c r="V26" s="8">
        <v>250</v>
      </c>
      <c r="W26" s="6">
        <f t="shared" si="16"/>
        <v>250</v>
      </c>
      <c r="X26" s="6">
        <f t="shared" si="14"/>
        <v>0</v>
      </c>
      <c r="Y26" s="6">
        <f t="shared" si="5"/>
        <v>0</v>
      </c>
      <c r="Z26" s="6">
        <f t="shared" si="6"/>
        <v>0</v>
      </c>
      <c r="AA26" s="6">
        <f t="shared" si="15"/>
        <v>10400.3</v>
      </c>
      <c r="AB26" s="6">
        <f t="shared" si="7"/>
        <v>10400.3</v>
      </c>
      <c r="AC26" s="6">
        <v>0</v>
      </c>
      <c r="AD26" s="9">
        <v>0</v>
      </c>
    </row>
    <row r="27" spans="1:30" ht="16.5" customHeight="1">
      <c r="A27" s="4">
        <v>22</v>
      </c>
      <c r="B27" s="5" t="s">
        <v>37</v>
      </c>
      <c r="C27" s="6">
        <f t="shared" si="0"/>
        <v>0</v>
      </c>
      <c r="D27" s="6">
        <v>0</v>
      </c>
      <c r="E27" s="6">
        <v>0</v>
      </c>
      <c r="F27" s="6">
        <f t="shared" si="1"/>
        <v>0</v>
      </c>
      <c r="G27" s="6">
        <v>0</v>
      </c>
      <c r="H27" s="6">
        <v>0</v>
      </c>
      <c r="I27" s="6">
        <f t="shared" si="8"/>
        <v>0</v>
      </c>
      <c r="J27" s="6">
        <f t="shared" si="9"/>
        <v>0</v>
      </c>
      <c r="K27" s="6">
        <f t="shared" si="9"/>
        <v>0</v>
      </c>
      <c r="L27" s="6">
        <f t="shared" si="10"/>
        <v>0</v>
      </c>
      <c r="M27" s="6">
        <v>0</v>
      </c>
      <c r="N27" s="6">
        <v>0</v>
      </c>
      <c r="O27" s="6">
        <f t="shared" si="2"/>
        <v>0</v>
      </c>
      <c r="P27" s="6">
        <f t="shared" si="3"/>
        <v>0</v>
      </c>
      <c r="Q27" s="6">
        <f t="shared" si="4"/>
        <v>0</v>
      </c>
      <c r="R27" s="6">
        <f t="shared" si="11"/>
        <v>3948</v>
      </c>
      <c r="S27" s="6">
        <f t="shared" si="12"/>
        <v>3948</v>
      </c>
      <c r="T27" s="7">
        <v>3200</v>
      </c>
      <c r="U27" s="6">
        <f t="shared" si="13"/>
        <v>3200</v>
      </c>
      <c r="V27" s="8">
        <v>748</v>
      </c>
      <c r="W27" s="6">
        <f t="shared" si="16"/>
        <v>748</v>
      </c>
      <c r="X27" s="6">
        <f t="shared" si="14"/>
        <v>0</v>
      </c>
      <c r="Y27" s="6">
        <f t="shared" si="5"/>
        <v>0</v>
      </c>
      <c r="Z27" s="6">
        <f t="shared" si="6"/>
        <v>0</v>
      </c>
      <c r="AA27" s="6">
        <f t="shared" si="15"/>
        <v>0</v>
      </c>
      <c r="AB27" s="6">
        <f t="shared" si="7"/>
        <v>0</v>
      </c>
      <c r="AC27" s="6">
        <v>0</v>
      </c>
      <c r="AD27" s="9">
        <v>0</v>
      </c>
    </row>
    <row r="28" spans="1:30" ht="16.5" customHeight="1">
      <c r="A28" s="4">
        <v>23</v>
      </c>
      <c r="B28" s="5" t="s">
        <v>38</v>
      </c>
      <c r="C28" s="6">
        <f t="shared" si="0"/>
        <v>0</v>
      </c>
      <c r="D28" s="6">
        <v>0</v>
      </c>
      <c r="E28" s="6">
        <v>0</v>
      </c>
      <c r="F28" s="6">
        <f t="shared" si="1"/>
        <v>0</v>
      </c>
      <c r="G28" s="6">
        <v>0</v>
      </c>
      <c r="H28" s="6">
        <v>0</v>
      </c>
      <c r="I28" s="6">
        <f t="shared" si="8"/>
        <v>0</v>
      </c>
      <c r="J28" s="6">
        <f t="shared" si="9"/>
        <v>0</v>
      </c>
      <c r="K28" s="6">
        <f t="shared" si="9"/>
        <v>0</v>
      </c>
      <c r="L28" s="6">
        <f t="shared" si="10"/>
        <v>0</v>
      </c>
      <c r="M28" s="6">
        <v>0</v>
      </c>
      <c r="N28" s="6">
        <v>0</v>
      </c>
      <c r="O28" s="6">
        <f t="shared" si="2"/>
        <v>0</v>
      </c>
      <c r="P28" s="6">
        <f t="shared" si="3"/>
        <v>0</v>
      </c>
      <c r="Q28" s="6">
        <f t="shared" si="4"/>
        <v>0</v>
      </c>
      <c r="R28" s="6">
        <f t="shared" si="11"/>
        <v>6937</v>
      </c>
      <c r="S28" s="6">
        <f t="shared" si="12"/>
        <v>6937</v>
      </c>
      <c r="T28" s="7">
        <v>5700</v>
      </c>
      <c r="U28" s="6">
        <f t="shared" si="13"/>
        <v>5700</v>
      </c>
      <c r="V28" s="8">
        <v>1237</v>
      </c>
      <c r="W28" s="6">
        <f t="shared" si="16"/>
        <v>1237</v>
      </c>
      <c r="X28" s="6">
        <f t="shared" si="14"/>
        <v>0</v>
      </c>
      <c r="Y28" s="6">
        <f t="shared" si="5"/>
        <v>0</v>
      </c>
      <c r="Z28" s="6">
        <f t="shared" si="6"/>
        <v>0</v>
      </c>
      <c r="AA28" s="6">
        <f t="shared" si="15"/>
        <v>0</v>
      </c>
      <c r="AB28" s="6">
        <f t="shared" si="7"/>
        <v>0</v>
      </c>
      <c r="AC28" s="6">
        <v>0</v>
      </c>
      <c r="AD28" s="9">
        <v>0</v>
      </c>
    </row>
    <row r="29" spans="1:30" ht="16.5" customHeight="1">
      <c r="A29" s="4">
        <v>24</v>
      </c>
      <c r="B29" s="5" t="s">
        <v>39</v>
      </c>
      <c r="C29" s="6">
        <f t="shared" si="0"/>
        <v>0</v>
      </c>
      <c r="D29" s="6">
        <v>0</v>
      </c>
      <c r="E29" s="6">
        <v>0</v>
      </c>
      <c r="F29" s="6">
        <f t="shared" si="1"/>
        <v>0</v>
      </c>
      <c r="G29" s="6">
        <v>0</v>
      </c>
      <c r="H29" s="6">
        <v>0</v>
      </c>
      <c r="I29" s="6">
        <f t="shared" si="8"/>
        <v>0</v>
      </c>
      <c r="J29" s="6">
        <f t="shared" si="9"/>
        <v>0</v>
      </c>
      <c r="K29" s="6">
        <f t="shared" si="9"/>
        <v>0</v>
      </c>
      <c r="L29" s="6">
        <f t="shared" si="10"/>
        <v>0</v>
      </c>
      <c r="M29" s="6">
        <v>0</v>
      </c>
      <c r="N29" s="6">
        <v>0</v>
      </c>
      <c r="O29" s="6">
        <f t="shared" si="2"/>
        <v>0</v>
      </c>
      <c r="P29" s="6">
        <f t="shared" si="3"/>
        <v>0</v>
      </c>
      <c r="Q29" s="6">
        <f t="shared" si="4"/>
        <v>0</v>
      </c>
      <c r="R29" s="6">
        <f t="shared" si="11"/>
        <v>6750</v>
      </c>
      <c r="S29" s="6">
        <f t="shared" si="12"/>
        <v>6750</v>
      </c>
      <c r="T29" s="7">
        <v>5500</v>
      </c>
      <c r="U29" s="6">
        <f t="shared" si="13"/>
        <v>5500</v>
      </c>
      <c r="V29" s="8">
        <v>1250</v>
      </c>
      <c r="W29" s="6">
        <f t="shared" si="16"/>
        <v>1250</v>
      </c>
      <c r="X29" s="6">
        <f t="shared" si="14"/>
        <v>0</v>
      </c>
      <c r="Y29" s="6">
        <f t="shared" si="5"/>
        <v>0</v>
      </c>
      <c r="Z29" s="6">
        <f t="shared" si="6"/>
        <v>0</v>
      </c>
      <c r="AA29" s="6">
        <f t="shared" si="15"/>
        <v>0</v>
      </c>
      <c r="AB29" s="6">
        <f t="shared" si="7"/>
        <v>0</v>
      </c>
      <c r="AC29" s="6">
        <v>0</v>
      </c>
      <c r="AD29" s="9">
        <v>0</v>
      </c>
    </row>
    <row r="30" spans="1:30" ht="16.5" customHeight="1">
      <c r="A30" s="4">
        <v>25</v>
      </c>
      <c r="B30" s="5" t="s">
        <v>40</v>
      </c>
      <c r="C30" s="6">
        <f t="shared" si="0"/>
        <v>0</v>
      </c>
      <c r="D30" s="6">
        <v>0</v>
      </c>
      <c r="E30" s="6">
        <v>0</v>
      </c>
      <c r="F30" s="6">
        <f t="shared" si="1"/>
        <v>0</v>
      </c>
      <c r="G30" s="6">
        <v>0</v>
      </c>
      <c r="H30" s="6">
        <v>0</v>
      </c>
      <c r="I30" s="6">
        <f t="shared" si="8"/>
        <v>0</v>
      </c>
      <c r="J30" s="6">
        <f t="shared" si="9"/>
        <v>0</v>
      </c>
      <c r="K30" s="6">
        <f t="shared" si="9"/>
        <v>0</v>
      </c>
      <c r="L30" s="6">
        <f t="shared" si="10"/>
        <v>0</v>
      </c>
      <c r="M30" s="6">
        <v>0</v>
      </c>
      <c r="N30" s="6">
        <v>0</v>
      </c>
      <c r="O30" s="6">
        <f t="shared" si="2"/>
        <v>0</v>
      </c>
      <c r="P30" s="6">
        <f t="shared" si="3"/>
        <v>0</v>
      </c>
      <c r="Q30" s="6">
        <f t="shared" si="4"/>
        <v>0</v>
      </c>
      <c r="R30" s="6">
        <f t="shared" si="11"/>
        <v>10676</v>
      </c>
      <c r="S30" s="6">
        <f t="shared" si="12"/>
        <v>10676</v>
      </c>
      <c r="T30" s="7">
        <v>8800</v>
      </c>
      <c r="U30" s="6">
        <f t="shared" si="13"/>
        <v>8800</v>
      </c>
      <c r="V30" s="8">
        <v>1876</v>
      </c>
      <c r="W30" s="6">
        <f t="shared" si="16"/>
        <v>1876</v>
      </c>
      <c r="X30" s="6">
        <f t="shared" si="14"/>
        <v>0</v>
      </c>
      <c r="Y30" s="6">
        <f t="shared" si="5"/>
        <v>0</v>
      </c>
      <c r="Z30" s="6">
        <f t="shared" si="6"/>
        <v>0</v>
      </c>
      <c r="AA30" s="6">
        <f t="shared" si="15"/>
        <v>0</v>
      </c>
      <c r="AB30" s="6">
        <f t="shared" si="7"/>
        <v>0</v>
      </c>
      <c r="AC30" s="6">
        <v>0</v>
      </c>
      <c r="AD30" s="9">
        <v>0</v>
      </c>
    </row>
    <row r="31" spans="1:30" ht="16.5" customHeight="1">
      <c r="A31" s="4">
        <v>26</v>
      </c>
      <c r="B31" s="5" t="s">
        <v>41</v>
      </c>
      <c r="C31" s="6">
        <f t="shared" si="0"/>
        <v>4080</v>
      </c>
      <c r="D31" s="6">
        <v>4080</v>
      </c>
      <c r="E31" s="6">
        <v>0</v>
      </c>
      <c r="F31" s="6">
        <f t="shared" si="1"/>
        <v>0</v>
      </c>
      <c r="G31" s="6">
        <v>0</v>
      </c>
      <c r="H31" s="6">
        <v>0</v>
      </c>
      <c r="I31" s="6">
        <f t="shared" si="8"/>
        <v>4080</v>
      </c>
      <c r="J31" s="6">
        <f t="shared" si="9"/>
        <v>4080</v>
      </c>
      <c r="K31" s="6">
        <f t="shared" si="9"/>
        <v>0</v>
      </c>
      <c r="L31" s="6">
        <f t="shared" si="10"/>
        <v>1980</v>
      </c>
      <c r="M31" s="6">
        <v>1980</v>
      </c>
      <c r="N31" s="6">
        <v>0</v>
      </c>
      <c r="O31" s="6">
        <f t="shared" si="2"/>
        <v>2100</v>
      </c>
      <c r="P31" s="6">
        <f t="shared" si="3"/>
        <v>2100</v>
      </c>
      <c r="Q31" s="6">
        <f t="shared" si="4"/>
        <v>0</v>
      </c>
      <c r="R31" s="6">
        <f t="shared" si="11"/>
        <v>2639</v>
      </c>
      <c r="S31" s="6">
        <f t="shared" si="12"/>
        <v>2639</v>
      </c>
      <c r="T31" s="7">
        <v>2115</v>
      </c>
      <c r="U31" s="6">
        <f t="shared" si="13"/>
        <v>2115</v>
      </c>
      <c r="V31" s="8">
        <v>524</v>
      </c>
      <c r="W31" s="6">
        <f t="shared" si="16"/>
        <v>524</v>
      </c>
      <c r="X31" s="6">
        <f t="shared" si="14"/>
        <v>0</v>
      </c>
      <c r="Y31" s="6">
        <f t="shared" si="5"/>
        <v>0</v>
      </c>
      <c r="Z31" s="6">
        <f t="shared" si="6"/>
        <v>0</v>
      </c>
      <c r="AA31" s="6">
        <f t="shared" si="15"/>
        <v>2100</v>
      </c>
      <c r="AB31" s="6">
        <f t="shared" si="7"/>
        <v>2100</v>
      </c>
      <c r="AC31" s="6">
        <v>0</v>
      </c>
      <c r="AD31" s="9">
        <v>0</v>
      </c>
    </row>
    <row r="32" spans="1:30" ht="16.5" customHeight="1">
      <c r="A32" s="4">
        <v>27</v>
      </c>
      <c r="B32" s="5" t="s">
        <v>42</v>
      </c>
      <c r="C32" s="6">
        <f t="shared" si="0"/>
        <v>3408.3</v>
      </c>
      <c r="D32" s="6">
        <v>3408.3</v>
      </c>
      <c r="E32" s="6">
        <v>0</v>
      </c>
      <c r="F32" s="6">
        <f t="shared" si="1"/>
        <v>0</v>
      </c>
      <c r="G32" s="6">
        <v>0</v>
      </c>
      <c r="H32" s="6">
        <v>0</v>
      </c>
      <c r="I32" s="6">
        <f t="shared" si="8"/>
        <v>3408.3</v>
      </c>
      <c r="J32" s="6">
        <f t="shared" si="9"/>
        <v>3408.3</v>
      </c>
      <c r="K32" s="6">
        <f t="shared" si="9"/>
        <v>0</v>
      </c>
      <c r="L32" s="6">
        <v>420</v>
      </c>
      <c r="M32" s="6">
        <v>419.7</v>
      </c>
      <c r="N32" s="6">
        <v>0</v>
      </c>
      <c r="O32" s="6">
        <f t="shared" si="2"/>
        <v>2988.6000000000004</v>
      </c>
      <c r="P32" s="6">
        <f t="shared" si="3"/>
        <v>2988.6000000000004</v>
      </c>
      <c r="Q32" s="6">
        <f t="shared" si="4"/>
        <v>0</v>
      </c>
      <c r="R32" s="6">
        <f t="shared" si="11"/>
        <v>4623</v>
      </c>
      <c r="S32" s="6">
        <f t="shared" si="12"/>
        <v>4623</v>
      </c>
      <c r="T32" s="7">
        <v>3847</v>
      </c>
      <c r="U32" s="6">
        <f t="shared" si="13"/>
        <v>3847</v>
      </c>
      <c r="V32" s="8">
        <v>776</v>
      </c>
      <c r="W32" s="6">
        <f t="shared" si="16"/>
        <v>776</v>
      </c>
      <c r="X32" s="6">
        <f t="shared" si="14"/>
        <v>0</v>
      </c>
      <c r="Y32" s="6">
        <f t="shared" si="5"/>
        <v>0</v>
      </c>
      <c r="Z32" s="6">
        <f t="shared" si="6"/>
        <v>0</v>
      </c>
      <c r="AA32" s="6">
        <f t="shared" si="15"/>
        <v>2988.6000000000004</v>
      </c>
      <c r="AB32" s="6">
        <f t="shared" si="7"/>
        <v>2988.6000000000004</v>
      </c>
      <c r="AC32" s="6">
        <v>0</v>
      </c>
      <c r="AD32" s="9">
        <v>0</v>
      </c>
    </row>
    <row r="33" spans="1:30" ht="16.5" customHeight="1">
      <c r="A33" s="4">
        <v>28</v>
      </c>
      <c r="B33" s="5" t="s">
        <v>43</v>
      </c>
      <c r="C33" s="6">
        <f t="shared" si="0"/>
        <v>9435.6</v>
      </c>
      <c r="D33" s="6">
        <v>9435.6</v>
      </c>
      <c r="E33" s="6">
        <v>0</v>
      </c>
      <c r="F33" s="6">
        <f t="shared" si="1"/>
        <v>0</v>
      </c>
      <c r="G33" s="6">
        <v>0</v>
      </c>
      <c r="H33" s="6">
        <v>0</v>
      </c>
      <c r="I33" s="6">
        <f t="shared" si="8"/>
        <v>9435.6</v>
      </c>
      <c r="J33" s="6">
        <f t="shared" si="9"/>
        <v>9435.6</v>
      </c>
      <c r="K33" s="6">
        <f t="shared" si="9"/>
        <v>0</v>
      </c>
      <c r="L33" s="6">
        <f t="shared" si="10"/>
        <v>2571</v>
      </c>
      <c r="M33" s="6">
        <v>2571</v>
      </c>
      <c r="N33" s="6">
        <v>0</v>
      </c>
      <c r="O33" s="6">
        <f t="shared" si="2"/>
        <v>6864.6</v>
      </c>
      <c r="P33" s="6">
        <f t="shared" si="3"/>
        <v>6864.6</v>
      </c>
      <c r="Q33" s="6">
        <f t="shared" si="4"/>
        <v>0</v>
      </c>
      <c r="R33" s="6">
        <f t="shared" si="11"/>
        <v>3490</v>
      </c>
      <c r="S33" s="6">
        <f t="shared" si="12"/>
        <v>3490</v>
      </c>
      <c r="T33" s="7">
        <v>2800</v>
      </c>
      <c r="U33" s="6">
        <f t="shared" si="13"/>
        <v>2800</v>
      </c>
      <c r="V33" s="8">
        <v>690</v>
      </c>
      <c r="W33" s="6">
        <f t="shared" si="16"/>
        <v>690</v>
      </c>
      <c r="X33" s="6">
        <f t="shared" si="14"/>
        <v>0</v>
      </c>
      <c r="Y33" s="6">
        <f t="shared" si="5"/>
        <v>0</v>
      </c>
      <c r="Z33" s="6">
        <f t="shared" si="6"/>
        <v>0</v>
      </c>
      <c r="AA33" s="6">
        <f t="shared" si="15"/>
        <v>6864.6</v>
      </c>
      <c r="AB33" s="6">
        <f t="shared" si="7"/>
        <v>6864.6</v>
      </c>
      <c r="AC33" s="6">
        <v>0</v>
      </c>
      <c r="AD33" s="9">
        <v>0</v>
      </c>
    </row>
    <row r="34" spans="1:30" ht="16.5" customHeight="1">
      <c r="A34" s="4">
        <v>29</v>
      </c>
      <c r="B34" s="5" t="s">
        <v>44</v>
      </c>
      <c r="C34" s="6">
        <f t="shared" si="0"/>
        <v>0</v>
      </c>
      <c r="D34" s="6">
        <v>0</v>
      </c>
      <c r="E34" s="6">
        <v>0</v>
      </c>
      <c r="F34" s="6">
        <f t="shared" si="1"/>
        <v>0</v>
      </c>
      <c r="G34" s="6">
        <v>0</v>
      </c>
      <c r="H34" s="6">
        <v>0</v>
      </c>
      <c r="I34" s="6">
        <f t="shared" si="8"/>
        <v>0</v>
      </c>
      <c r="J34" s="6">
        <f t="shared" si="9"/>
        <v>0</v>
      </c>
      <c r="K34" s="6">
        <f t="shared" si="9"/>
        <v>0</v>
      </c>
      <c r="L34" s="6">
        <f t="shared" si="10"/>
        <v>0</v>
      </c>
      <c r="M34" s="6">
        <v>0</v>
      </c>
      <c r="N34" s="6">
        <v>0</v>
      </c>
      <c r="O34" s="6">
        <f t="shared" si="2"/>
        <v>0</v>
      </c>
      <c r="P34" s="6">
        <f t="shared" si="3"/>
        <v>0</v>
      </c>
      <c r="Q34" s="6">
        <f t="shared" si="4"/>
        <v>0</v>
      </c>
      <c r="R34" s="6">
        <f t="shared" si="11"/>
        <v>3240</v>
      </c>
      <c r="S34" s="6">
        <f t="shared" si="12"/>
        <v>3240</v>
      </c>
      <c r="T34" s="7">
        <v>2560</v>
      </c>
      <c r="U34" s="6">
        <f t="shared" si="13"/>
        <v>2560</v>
      </c>
      <c r="V34" s="8">
        <v>680</v>
      </c>
      <c r="W34" s="6">
        <f t="shared" si="16"/>
        <v>680</v>
      </c>
      <c r="X34" s="6">
        <f t="shared" si="14"/>
        <v>0</v>
      </c>
      <c r="Y34" s="6">
        <f t="shared" si="5"/>
        <v>0</v>
      </c>
      <c r="Z34" s="6">
        <f t="shared" si="6"/>
        <v>0</v>
      </c>
      <c r="AA34" s="6">
        <f t="shared" si="15"/>
        <v>0</v>
      </c>
      <c r="AB34" s="6">
        <f t="shared" si="7"/>
        <v>0</v>
      </c>
      <c r="AC34" s="6">
        <v>0</v>
      </c>
      <c r="AD34" s="9">
        <v>0</v>
      </c>
    </row>
    <row r="35" spans="1:30" ht="17.25" customHeight="1">
      <c r="A35" s="4">
        <v>30</v>
      </c>
      <c r="B35" s="10" t="s">
        <v>45</v>
      </c>
      <c r="C35" s="6">
        <f t="shared" si="0"/>
        <v>2304.6</v>
      </c>
      <c r="D35" s="6">
        <v>2304.6</v>
      </c>
      <c r="E35" s="6">
        <v>0</v>
      </c>
      <c r="F35" s="6">
        <f t="shared" si="1"/>
        <v>0</v>
      </c>
      <c r="G35" s="6">
        <v>0</v>
      </c>
      <c r="H35" s="6">
        <v>0</v>
      </c>
      <c r="I35" s="6">
        <f t="shared" si="8"/>
        <v>2304.6</v>
      </c>
      <c r="J35" s="6">
        <f t="shared" si="9"/>
        <v>2304.6</v>
      </c>
      <c r="K35" s="6">
        <f t="shared" si="9"/>
        <v>0</v>
      </c>
      <c r="L35" s="6">
        <f t="shared" si="10"/>
        <v>1890</v>
      </c>
      <c r="M35" s="6">
        <v>1890</v>
      </c>
      <c r="N35" s="6">
        <v>0</v>
      </c>
      <c r="O35" s="6">
        <f t="shared" si="2"/>
        <v>414.5999999999999</v>
      </c>
      <c r="P35" s="6">
        <f t="shared" si="3"/>
        <v>414.5999999999999</v>
      </c>
      <c r="Q35" s="6">
        <f t="shared" si="4"/>
        <v>0</v>
      </c>
      <c r="R35" s="6">
        <f t="shared" si="11"/>
        <v>2235</v>
      </c>
      <c r="S35" s="6">
        <f t="shared" si="12"/>
        <v>2235</v>
      </c>
      <c r="T35" s="7">
        <v>1833</v>
      </c>
      <c r="U35" s="6">
        <f t="shared" si="13"/>
        <v>1833</v>
      </c>
      <c r="V35" s="8">
        <v>402</v>
      </c>
      <c r="W35" s="6">
        <f t="shared" si="16"/>
        <v>402</v>
      </c>
      <c r="X35" s="6">
        <f t="shared" si="14"/>
        <v>0</v>
      </c>
      <c r="Y35" s="6">
        <f t="shared" si="5"/>
        <v>0</v>
      </c>
      <c r="Z35" s="6">
        <f t="shared" si="6"/>
        <v>0</v>
      </c>
      <c r="AA35" s="6">
        <f t="shared" si="15"/>
        <v>414.5999999999999</v>
      </c>
      <c r="AB35" s="6">
        <f t="shared" si="7"/>
        <v>414.5999999999999</v>
      </c>
      <c r="AC35" s="6">
        <v>0</v>
      </c>
      <c r="AD35" s="9">
        <v>0</v>
      </c>
    </row>
    <row r="36" spans="1:30" ht="16.5" customHeight="1">
      <c r="A36" s="4">
        <v>31</v>
      </c>
      <c r="B36" s="5" t="s">
        <v>46</v>
      </c>
      <c r="C36" s="6">
        <f t="shared" si="0"/>
        <v>3427.2</v>
      </c>
      <c r="D36" s="6">
        <v>3427.2</v>
      </c>
      <c r="E36" s="6">
        <v>0</v>
      </c>
      <c r="F36" s="6">
        <f t="shared" si="1"/>
        <v>0</v>
      </c>
      <c r="G36" s="6">
        <v>0</v>
      </c>
      <c r="H36" s="6">
        <v>0</v>
      </c>
      <c r="I36" s="6">
        <f t="shared" si="8"/>
        <v>3427.2</v>
      </c>
      <c r="J36" s="6">
        <f t="shared" si="9"/>
        <v>3427.2</v>
      </c>
      <c r="K36" s="6">
        <f t="shared" si="9"/>
        <v>0</v>
      </c>
      <c r="L36" s="6">
        <f t="shared" si="10"/>
        <v>799</v>
      </c>
      <c r="M36" s="6">
        <v>799</v>
      </c>
      <c r="N36" s="6">
        <v>0</v>
      </c>
      <c r="O36" s="6">
        <f t="shared" si="2"/>
        <v>2628.2</v>
      </c>
      <c r="P36" s="6">
        <f t="shared" si="3"/>
        <v>2628.2</v>
      </c>
      <c r="Q36" s="6">
        <f t="shared" si="4"/>
        <v>0</v>
      </c>
      <c r="R36" s="6">
        <f t="shared" si="11"/>
        <v>8495</v>
      </c>
      <c r="S36" s="6">
        <f t="shared" si="12"/>
        <v>8495</v>
      </c>
      <c r="T36" s="7">
        <v>7013</v>
      </c>
      <c r="U36" s="6">
        <f t="shared" si="13"/>
        <v>7013</v>
      </c>
      <c r="V36" s="8">
        <v>1482</v>
      </c>
      <c r="W36" s="6">
        <f t="shared" si="16"/>
        <v>1482</v>
      </c>
      <c r="X36" s="6">
        <f t="shared" si="14"/>
        <v>0</v>
      </c>
      <c r="Y36" s="6">
        <f t="shared" si="5"/>
        <v>0</v>
      </c>
      <c r="Z36" s="6">
        <f t="shared" si="6"/>
        <v>0</v>
      </c>
      <c r="AA36" s="6">
        <f t="shared" si="15"/>
        <v>2628.2</v>
      </c>
      <c r="AB36" s="6">
        <f t="shared" si="7"/>
        <v>2628.2</v>
      </c>
      <c r="AC36" s="6">
        <v>0</v>
      </c>
      <c r="AD36" s="9">
        <v>0</v>
      </c>
    </row>
    <row r="37" spans="1:30" ht="16.5" customHeight="1">
      <c r="A37" s="4">
        <v>32</v>
      </c>
      <c r="B37" s="5" t="s">
        <v>47</v>
      </c>
      <c r="C37" s="6">
        <f t="shared" si="0"/>
        <v>1700</v>
      </c>
      <c r="D37" s="6">
        <v>1700</v>
      </c>
      <c r="E37" s="6">
        <v>0</v>
      </c>
      <c r="F37" s="6">
        <f t="shared" si="1"/>
        <v>0</v>
      </c>
      <c r="G37" s="6">
        <v>0</v>
      </c>
      <c r="H37" s="6">
        <v>0</v>
      </c>
      <c r="I37" s="6">
        <f t="shared" si="8"/>
        <v>1700</v>
      </c>
      <c r="J37" s="6">
        <f t="shared" si="9"/>
        <v>1700</v>
      </c>
      <c r="K37" s="6">
        <f t="shared" si="9"/>
        <v>0</v>
      </c>
      <c r="L37" s="6">
        <f t="shared" si="10"/>
        <v>910</v>
      </c>
      <c r="M37" s="6">
        <v>910</v>
      </c>
      <c r="N37" s="6">
        <v>0</v>
      </c>
      <c r="O37" s="6">
        <f t="shared" si="2"/>
        <v>790</v>
      </c>
      <c r="P37" s="6">
        <f t="shared" si="3"/>
        <v>790</v>
      </c>
      <c r="Q37" s="6">
        <f t="shared" si="4"/>
        <v>0</v>
      </c>
      <c r="R37" s="6">
        <f t="shared" si="11"/>
        <v>4383</v>
      </c>
      <c r="S37" s="6">
        <f t="shared" si="12"/>
        <v>4383</v>
      </c>
      <c r="T37" s="7">
        <v>3600</v>
      </c>
      <c r="U37" s="6">
        <f t="shared" si="13"/>
        <v>3600</v>
      </c>
      <c r="V37" s="8">
        <v>783</v>
      </c>
      <c r="W37" s="6">
        <f t="shared" si="16"/>
        <v>783</v>
      </c>
      <c r="X37" s="6">
        <f t="shared" si="14"/>
        <v>0</v>
      </c>
      <c r="Y37" s="6">
        <f t="shared" si="5"/>
        <v>0</v>
      </c>
      <c r="Z37" s="6">
        <f t="shared" si="6"/>
        <v>0</v>
      </c>
      <c r="AA37" s="6">
        <f t="shared" si="15"/>
        <v>790</v>
      </c>
      <c r="AB37" s="6">
        <f t="shared" si="7"/>
        <v>790</v>
      </c>
      <c r="AC37" s="6">
        <v>0</v>
      </c>
      <c r="AD37" s="9">
        <v>0</v>
      </c>
    </row>
    <row r="38" spans="1:30" ht="16.5" customHeight="1">
      <c r="A38" s="4">
        <v>33</v>
      </c>
      <c r="B38" s="5" t="s">
        <v>48</v>
      </c>
      <c r="C38" s="6">
        <f t="shared" si="0"/>
        <v>0</v>
      </c>
      <c r="D38" s="6">
        <v>0</v>
      </c>
      <c r="E38" s="6">
        <v>0</v>
      </c>
      <c r="F38" s="6">
        <f t="shared" si="1"/>
        <v>0</v>
      </c>
      <c r="G38" s="6">
        <v>0</v>
      </c>
      <c r="H38" s="6">
        <v>0</v>
      </c>
      <c r="I38" s="6">
        <f t="shared" si="8"/>
        <v>0</v>
      </c>
      <c r="J38" s="6">
        <f t="shared" si="9"/>
        <v>0</v>
      </c>
      <c r="K38" s="6">
        <f t="shared" si="9"/>
        <v>0</v>
      </c>
      <c r="L38" s="6">
        <f t="shared" si="10"/>
        <v>0</v>
      </c>
      <c r="M38" s="6">
        <v>0</v>
      </c>
      <c r="N38" s="6">
        <v>0</v>
      </c>
      <c r="O38" s="6">
        <f aca="true" t="shared" si="17" ref="O38:O69">P38+Q38</f>
        <v>0</v>
      </c>
      <c r="P38" s="6">
        <f aca="true" t="shared" si="18" ref="P38:P69">J38-M38</f>
        <v>0</v>
      </c>
      <c r="Q38" s="6">
        <f aca="true" t="shared" si="19" ref="Q38:Q69">K38-N38</f>
        <v>0</v>
      </c>
      <c r="R38" s="6">
        <f t="shared" si="11"/>
        <v>17957</v>
      </c>
      <c r="S38" s="6">
        <f t="shared" si="12"/>
        <v>17957</v>
      </c>
      <c r="T38" s="7">
        <v>14851</v>
      </c>
      <c r="U38" s="6">
        <f t="shared" si="13"/>
        <v>14851</v>
      </c>
      <c r="V38" s="8">
        <v>3106</v>
      </c>
      <c r="W38" s="6">
        <f t="shared" si="16"/>
        <v>3106</v>
      </c>
      <c r="X38" s="6">
        <f t="shared" si="14"/>
        <v>0</v>
      </c>
      <c r="Y38" s="6">
        <f t="shared" si="5"/>
        <v>0</v>
      </c>
      <c r="Z38" s="6">
        <f aca="true" t="shared" si="20" ref="Z38:Z69">V38-W38</f>
        <v>0</v>
      </c>
      <c r="AA38" s="6">
        <f t="shared" si="15"/>
        <v>0</v>
      </c>
      <c r="AB38" s="6">
        <f aca="true" t="shared" si="21" ref="AB38:AB69">Y38+P38</f>
        <v>0</v>
      </c>
      <c r="AC38" s="6">
        <v>0</v>
      </c>
      <c r="AD38" s="9">
        <v>0</v>
      </c>
    </row>
    <row r="39" spans="1:30" ht="16.5" customHeight="1">
      <c r="A39" s="4">
        <v>34</v>
      </c>
      <c r="B39" s="5" t="s">
        <v>49</v>
      </c>
      <c r="C39" s="6">
        <f t="shared" si="0"/>
        <v>0</v>
      </c>
      <c r="D39" s="6">
        <v>0</v>
      </c>
      <c r="E39" s="6">
        <v>0</v>
      </c>
      <c r="F39" s="6">
        <f t="shared" si="1"/>
        <v>0</v>
      </c>
      <c r="G39" s="6">
        <v>0</v>
      </c>
      <c r="H39" s="6">
        <v>0</v>
      </c>
      <c r="I39" s="6">
        <f t="shared" si="8"/>
        <v>0</v>
      </c>
      <c r="J39" s="6">
        <f t="shared" si="9"/>
        <v>0</v>
      </c>
      <c r="K39" s="6">
        <f t="shared" si="9"/>
        <v>0</v>
      </c>
      <c r="L39" s="6">
        <f t="shared" si="10"/>
        <v>0</v>
      </c>
      <c r="M39" s="6">
        <v>0</v>
      </c>
      <c r="N39" s="6">
        <v>0</v>
      </c>
      <c r="O39" s="6">
        <f t="shared" si="17"/>
        <v>0</v>
      </c>
      <c r="P39" s="6">
        <f t="shared" si="18"/>
        <v>0</v>
      </c>
      <c r="Q39" s="6">
        <f t="shared" si="19"/>
        <v>0</v>
      </c>
      <c r="R39" s="6">
        <f t="shared" si="11"/>
        <v>20900</v>
      </c>
      <c r="S39" s="6">
        <f aca="true" t="shared" si="22" ref="S39:S70">U39+W39</f>
        <v>20900</v>
      </c>
      <c r="T39" s="7">
        <v>17800</v>
      </c>
      <c r="U39" s="6">
        <f t="shared" si="13"/>
        <v>17800</v>
      </c>
      <c r="V39" s="8">
        <v>3100</v>
      </c>
      <c r="W39" s="6">
        <f t="shared" si="16"/>
        <v>3100</v>
      </c>
      <c r="X39" s="6">
        <f t="shared" si="14"/>
        <v>0</v>
      </c>
      <c r="Y39" s="6">
        <f t="shared" si="5"/>
        <v>0</v>
      </c>
      <c r="Z39" s="6">
        <f t="shared" si="20"/>
        <v>0</v>
      </c>
      <c r="AA39" s="6">
        <f t="shared" si="15"/>
        <v>0</v>
      </c>
      <c r="AB39" s="6">
        <f t="shared" si="21"/>
        <v>0</v>
      </c>
      <c r="AC39" s="6">
        <v>0</v>
      </c>
      <c r="AD39" s="9">
        <v>0</v>
      </c>
    </row>
    <row r="40" spans="1:30" ht="16.5" customHeight="1">
      <c r="A40" s="4">
        <v>35</v>
      </c>
      <c r="B40" s="5" t="s">
        <v>50</v>
      </c>
      <c r="C40" s="6">
        <f t="shared" si="0"/>
        <v>0</v>
      </c>
      <c r="D40" s="6">
        <v>0</v>
      </c>
      <c r="E40" s="6">
        <v>0</v>
      </c>
      <c r="F40" s="6">
        <f t="shared" si="1"/>
        <v>0</v>
      </c>
      <c r="G40" s="6">
        <v>0</v>
      </c>
      <c r="H40" s="6">
        <v>0</v>
      </c>
      <c r="I40" s="6">
        <f t="shared" si="8"/>
        <v>0</v>
      </c>
      <c r="J40" s="6">
        <f t="shared" si="9"/>
        <v>0</v>
      </c>
      <c r="K40" s="6">
        <f t="shared" si="9"/>
        <v>0</v>
      </c>
      <c r="L40" s="6">
        <f t="shared" si="10"/>
        <v>0</v>
      </c>
      <c r="M40" s="6">
        <v>0</v>
      </c>
      <c r="N40" s="6">
        <v>0</v>
      </c>
      <c r="O40" s="6">
        <f t="shared" si="17"/>
        <v>0</v>
      </c>
      <c r="P40" s="6">
        <f t="shared" si="18"/>
        <v>0</v>
      </c>
      <c r="Q40" s="6">
        <f t="shared" si="19"/>
        <v>0</v>
      </c>
      <c r="R40" s="6">
        <f t="shared" si="11"/>
        <v>5508</v>
      </c>
      <c r="S40" s="6">
        <f t="shared" si="22"/>
        <v>5508</v>
      </c>
      <c r="T40" s="7">
        <v>4636</v>
      </c>
      <c r="U40" s="6">
        <f t="shared" si="13"/>
        <v>4636</v>
      </c>
      <c r="V40" s="8">
        <v>872</v>
      </c>
      <c r="W40" s="6">
        <f t="shared" si="16"/>
        <v>872</v>
      </c>
      <c r="X40" s="6">
        <f t="shared" si="14"/>
        <v>0</v>
      </c>
      <c r="Y40" s="6">
        <f t="shared" si="5"/>
        <v>0</v>
      </c>
      <c r="Z40" s="6">
        <f t="shared" si="20"/>
        <v>0</v>
      </c>
      <c r="AA40" s="6">
        <f t="shared" si="15"/>
        <v>0</v>
      </c>
      <c r="AB40" s="6">
        <f t="shared" si="21"/>
        <v>0</v>
      </c>
      <c r="AC40" s="6">
        <v>0</v>
      </c>
      <c r="AD40" s="9">
        <v>0</v>
      </c>
    </row>
    <row r="41" spans="1:30" ht="16.5" customHeight="1">
      <c r="A41" s="4">
        <v>36</v>
      </c>
      <c r="B41" s="5" t="s">
        <v>51</v>
      </c>
      <c r="C41" s="6">
        <f t="shared" si="0"/>
        <v>0</v>
      </c>
      <c r="D41" s="6">
        <v>0</v>
      </c>
      <c r="E41" s="6">
        <v>0</v>
      </c>
      <c r="F41" s="6">
        <f t="shared" si="1"/>
        <v>0</v>
      </c>
      <c r="G41" s="6">
        <v>0</v>
      </c>
      <c r="H41" s="6">
        <v>0</v>
      </c>
      <c r="I41" s="6">
        <f t="shared" si="8"/>
        <v>0</v>
      </c>
      <c r="J41" s="6">
        <f t="shared" si="9"/>
        <v>0</v>
      </c>
      <c r="K41" s="6">
        <f t="shared" si="9"/>
        <v>0</v>
      </c>
      <c r="L41" s="6">
        <f t="shared" si="10"/>
        <v>0</v>
      </c>
      <c r="M41" s="6">
        <v>0</v>
      </c>
      <c r="N41" s="6">
        <v>0</v>
      </c>
      <c r="O41" s="6">
        <f t="shared" si="17"/>
        <v>0</v>
      </c>
      <c r="P41" s="6">
        <f t="shared" si="18"/>
        <v>0</v>
      </c>
      <c r="Q41" s="6">
        <f t="shared" si="19"/>
        <v>0</v>
      </c>
      <c r="R41" s="6">
        <f t="shared" si="11"/>
        <v>16985</v>
      </c>
      <c r="S41" s="6">
        <f t="shared" si="22"/>
        <v>16985</v>
      </c>
      <c r="T41" s="7">
        <v>14220</v>
      </c>
      <c r="U41" s="6">
        <f t="shared" si="13"/>
        <v>14220</v>
      </c>
      <c r="V41" s="8">
        <v>2765</v>
      </c>
      <c r="W41" s="6">
        <f t="shared" si="16"/>
        <v>2765</v>
      </c>
      <c r="X41" s="6">
        <f t="shared" si="14"/>
        <v>0</v>
      </c>
      <c r="Y41" s="6">
        <f t="shared" si="5"/>
        <v>0</v>
      </c>
      <c r="Z41" s="6">
        <f t="shared" si="20"/>
        <v>0</v>
      </c>
      <c r="AA41" s="6">
        <f t="shared" si="15"/>
        <v>0</v>
      </c>
      <c r="AB41" s="6">
        <f t="shared" si="21"/>
        <v>0</v>
      </c>
      <c r="AC41" s="6">
        <v>0</v>
      </c>
      <c r="AD41" s="9">
        <v>0</v>
      </c>
    </row>
    <row r="42" spans="1:30" ht="16.5" customHeight="1">
      <c r="A42" s="4">
        <v>37</v>
      </c>
      <c r="B42" s="5" t="s">
        <v>52</v>
      </c>
      <c r="C42" s="6">
        <f t="shared" si="0"/>
        <v>0</v>
      </c>
      <c r="D42" s="6">
        <v>0</v>
      </c>
      <c r="E42" s="6">
        <v>0</v>
      </c>
      <c r="F42" s="6">
        <f t="shared" si="1"/>
        <v>0</v>
      </c>
      <c r="G42" s="6">
        <v>0</v>
      </c>
      <c r="H42" s="6">
        <v>0</v>
      </c>
      <c r="I42" s="6">
        <f t="shared" si="8"/>
        <v>0</v>
      </c>
      <c r="J42" s="6">
        <f t="shared" si="9"/>
        <v>0</v>
      </c>
      <c r="K42" s="6">
        <f t="shared" si="9"/>
        <v>0</v>
      </c>
      <c r="L42" s="6">
        <f t="shared" si="10"/>
        <v>0</v>
      </c>
      <c r="M42" s="6">
        <v>0</v>
      </c>
      <c r="N42" s="6">
        <v>0</v>
      </c>
      <c r="O42" s="6">
        <f t="shared" si="17"/>
        <v>0</v>
      </c>
      <c r="P42" s="6">
        <f t="shared" si="18"/>
        <v>0</v>
      </c>
      <c r="Q42" s="6">
        <f t="shared" si="19"/>
        <v>0</v>
      </c>
      <c r="R42" s="6">
        <f t="shared" si="11"/>
        <v>23350</v>
      </c>
      <c r="S42" s="6">
        <f t="shared" si="22"/>
        <v>23350</v>
      </c>
      <c r="T42" s="7">
        <v>19700</v>
      </c>
      <c r="U42" s="6">
        <f t="shared" si="13"/>
        <v>19700</v>
      </c>
      <c r="V42" s="8">
        <v>3650</v>
      </c>
      <c r="W42" s="6">
        <f t="shared" si="16"/>
        <v>3650</v>
      </c>
      <c r="X42" s="6">
        <f t="shared" si="14"/>
        <v>0</v>
      </c>
      <c r="Y42" s="6">
        <f t="shared" si="5"/>
        <v>0</v>
      </c>
      <c r="Z42" s="6">
        <f t="shared" si="20"/>
        <v>0</v>
      </c>
      <c r="AA42" s="6">
        <f t="shared" si="15"/>
        <v>0</v>
      </c>
      <c r="AB42" s="6">
        <f t="shared" si="21"/>
        <v>0</v>
      </c>
      <c r="AC42" s="6">
        <v>0</v>
      </c>
      <c r="AD42" s="9">
        <v>0</v>
      </c>
    </row>
    <row r="43" spans="1:30" ht="16.5" customHeight="1">
      <c r="A43" s="4">
        <v>38</v>
      </c>
      <c r="B43" s="5" t="s">
        <v>53</v>
      </c>
      <c r="C43" s="6">
        <f t="shared" si="0"/>
        <v>0</v>
      </c>
      <c r="D43" s="6">
        <v>0</v>
      </c>
      <c r="E43" s="6">
        <v>0</v>
      </c>
      <c r="F43" s="6">
        <f t="shared" si="1"/>
        <v>0</v>
      </c>
      <c r="G43" s="6">
        <v>0</v>
      </c>
      <c r="H43" s="6">
        <v>0</v>
      </c>
      <c r="I43" s="6">
        <f t="shared" si="8"/>
        <v>0</v>
      </c>
      <c r="J43" s="6">
        <f t="shared" si="9"/>
        <v>0</v>
      </c>
      <c r="K43" s="6">
        <f t="shared" si="9"/>
        <v>0</v>
      </c>
      <c r="L43" s="6">
        <f t="shared" si="10"/>
        <v>0</v>
      </c>
      <c r="M43" s="6">
        <v>0</v>
      </c>
      <c r="N43" s="6">
        <v>0</v>
      </c>
      <c r="O43" s="6">
        <f t="shared" si="17"/>
        <v>0</v>
      </c>
      <c r="P43" s="6">
        <f t="shared" si="18"/>
        <v>0</v>
      </c>
      <c r="Q43" s="6">
        <f t="shared" si="19"/>
        <v>0</v>
      </c>
      <c r="R43" s="6">
        <f t="shared" si="11"/>
        <v>7290</v>
      </c>
      <c r="S43" s="6">
        <f t="shared" si="22"/>
        <v>7290</v>
      </c>
      <c r="T43" s="7">
        <v>6000</v>
      </c>
      <c r="U43" s="6">
        <f t="shared" si="13"/>
        <v>6000</v>
      </c>
      <c r="V43" s="8">
        <v>1290</v>
      </c>
      <c r="W43" s="6">
        <f t="shared" si="16"/>
        <v>1290</v>
      </c>
      <c r="X43" s="6">
        <f t="shared" si="14"/>
        <v>0</v>
      </c>
      <c r="Y43" s="6">
        <f t="shared" si="5"/>
        <v>0</v>
      </c>
      <c r="Z43" s="6">
        <f t="shared" si="20"/>
        <v>0</v>
      </c>
      <c r="AA43" s="6">
        <f t="shared" si="15"/>
        <v>0</v>
      </c>
      <c r="AB43" s="6">
        <f t="shared" si="21"/>
        <v>0</v>
      </c>
      <c r="AC43" s="6">
        <v>0</v>
      </c>
      <c r="AD43" s="9">
        <v>0</v>
      </c>
    </row>
    <row r="44" spans="1:30" ht="16.5" customHeight="1">
      <c r="A44" s="4">
        <v>39</v>
      </c>
      <c r="B44" s="5" t="s">
        <v>54</v>
      </c>
      <c r="C44" s="6">
        <f t="shared" si="0"/>
        <v>0</v>
      </c>
      <c r="D44" s="6">
        <v>0</v>
      </c>
      <c r="E44" s="6">
        <v>0</v>
      </c>
      <c r="F44" s="6">
        <f t="shared" si="1"/>
        <v>0</v>
      </c>
      <c r="G44" s="6">
        <v>0</v>
      </c>
      <c r="H44" s="6">
        <v>0</v>
      </c>
      <c r="I44" s="6">
        <f t="shared" si="8"/>
        <v>0</v>
      </c>
      <c r="J44" s="6">
        <f t="shared" si="9"/>
        <v>0</v>
      </c>
      <c r="K44" s="6">
        <f t="shared" si="9"/>
        <v>0</v>
      </c>
      <c r="L44" s="6">
        <f t="shared" si="10"/>
        <v>0</v>
      </c>
      <c r="M44" s="6">
        <v>0</v>
      </c>
      <c r="N44" s="6">
        <v>0</v>
      </c>
      <c r="O44" s="6">
        <f t="shared" si="17"/>
        <v>0</v>
      </c>
      <c r="P44" s="6">
        <f t="shared" si="18"/>
        <v>0</v>
      </c>
      <c r="Q44" s="6">
        <f t="shared" si="19"/>
        <v>0</v>
      </c>
      <c r="R44" s="6">
        <f t="shared" si="11"/>
        <v>5116</v>
      </c>
      <c r="S44" s="6">
        <f t="shared" si="22"/>
        <v>5116</v>
      </c>
      <c r="T44" s="7">
        <v>4216</v>
      </c>
      <c r="U44" s="6">
        <f t="shared" si="13"/>
        <v>4216</v>
      </c>
      <c r="V44" s="8">
        <v>900</v>
      </c>
      <c r="W44" s="6">
        <f t="shared" si="16"/>
        <v>900</v>
      </c>
      <c r="X44" s="6">
        <f t="shared" si="14"/>
        <v>0</v>
      </c>
      <c r="Y44" s="6">
        <f t="shared" si="5"/>
        <v>0</v>
      </c>
      <c r="Z44" s="6">
        <f t="shared" si="20"/>
        <v>0</v>
      </c>
      <c r="AA44" s="6">
        <f t="shared" si="15"/>
        <v>0</v>
      </c>
      <c r="AB44" s="6">
        <f t="shared" si="21"/>
        <v>0</v>
      </c>
      <c r="AC44" s="6">
        <v>0</v>
      </c>
      <c r="AD44" s="9">
        <v>0</v>
      </c>
    </row>
    <row r="45" spans="1:30" ht="16.5" customHeight="1">
      <c r="A45" s="4">
        <v>40</v>
      </c>
      <c r="B45" s="5" t="s">
        <v>55</v>
      </c>
      <c r="C45" s="6">
        <f t="shared" si="0"/>
        <v>0</v>
      </c>
      <c r="D45" s="6">
        <v>0</v>
      </c>
      <c r="E45" s="6">
        <v>0</v>
      </c>
      <c r="F45" s="6">
        <f t="shared" si="1"/>
        <v>0</v>
      </c>
      <c r="G45" s="6">
        <v>0</v>
      </c>
      <c r="H45" s="6">
        <v>0</v>
      </c>
      <c r="I45" s="6">
        <f t="shared" si="8"/>
        <v>0</v>
      </c>
      <c r="J45" s="6">
        <f t="shared" si="9"/>
        <v>0</v>
      </c>
      <c r="K45" s="6">
        <f t="shared" si="9"/>
        <v>0</v>
      </c>
      <c r="L45" s="6">
        <f t="shared" si="10"/>
        <v>0</v>
      </c>
      <c r="M45" s="6">
        <v>0</v>
      </c>
      <c r="N45" s="6">
        <v>0</v>
      </c>
      <c r="O45" s="6">
        <f t="shared" si="17"/>
        <v>0</v>
      </c>
      <c r="P45" s="6">
        <f t="shared" si="18"/>
        <v>0</v>
      </c>
      <c r="Q45" s="6">
        <f t="shared" si="19"/>
        <v>0</v>
      </c>
      <c r="R45" s="6">
        <f t="shared" si="11"/>
        <v>9074</v>
      </c>
      <c r="S45" s="6">
        <f t="shared" si="22"/>
        <v>9074</v>
      </c>
      <c r="T45" s="7">
        <v>7544</v>
      </c>
      <c r="U45" s="6">
        <f t="shared" si="13"/>
        <v>7544</v>
      </c>
      <c r="V45" s="8">
        <v>1530</v>
      </c>
      <c r="W45" s="6">
        <f t="shared" si="16"/>
        <v>1530</v>
      </c>
      <c r="X45" s="6">
        <f t="shared" si="14"/>
        <v>0</v>
      </c>
      <c r="Y45" s="6">
        <f t="shared" si="5"/>
        <v>0</v>
      </c>
      <c r="Z45" s="6">
        <f t="shared" si="20"/>
        <v>0</v>
      </c>
      <c r="AA45" s="6">
        <f t="shared" si="15"/>
        <v>0</v>
      </c>
      <c r="AB45" s="6">
        <f t="shared" si="21"/>
        <v>0</v>
      </c>
      <c r="AC45" s="6">
        <v>0</v>
      </c>
      <c r="AD45" s="9">
        <v>0</v>
      </c>
    </row>
    <row r="46" spans="1:30" ht="16.5" customHeight="1">
      <c r="A46" s="4">
        <v>41</v>
      </c>
      <c r="B46" s="5" t="s">
        <v>56</v>
      </c>
      <c r="C46" s="6">
        <f t="shared" si="0"/>
        <v>0</v>
      </c>
      <c r="D46" s="6">
        <v>0</v>
      </c>
      <c r="E46" s="6">
        <v>0</v>
      </c>
      <c r="F46" s="6">
        <f t="shared" si="1"/>
        <v>0</v>
      </c>
      <c r="G46" s="6">
        <v>0</v>
      </c>
      <c r="H46" s="6">
        <v>0</v>
      </c>
      <c r="I46" s="6">
        <f t="shared" si="8"/>
        <v>0</v>
      </c>
      <c r="J46" s="6">
        <f t="shared" si="9"/>
        <v>0</v>
      </c>
      <c r="K46" s="6">
        <f t="shared" si="9"/>
        <v>0</v>
      </c>
      <c r="L46" s="6">
        <f t="shared" si="10"/>
        <v>0</v>
      </c>
      <c r="M46" s="6">
        <v>0</v>
      </c>
      <c r="N46" s="6">
        <v>0</v>
      </c>
      <c r="O46" s="6">
        <f t="shared" si="17"/>
        <v>0</v>
      </c>
      <c r="P46" s="6">
        <f t="shared" si="18"/>
        <v>0</v>
      </c>
      <c r="Q46" s="6">
        <f t="shared" si="19"/>
        <v>0</v>
      </c>
      <c r="R46" s="6">
        <f t="shared" si="11"/>
        <v>4155</v>
      </c>
      <c r="S46" s="6">
        <f t="shared" si="22"/>
        <v>4155</v>
      </c>
      <c r="T46" s="7">
        <v>3195</v>
      </c>
      <c r="U46" s="6">
        <f t="shared" si="13"/>
        <v>3195</v>
      </c>
      <c r="V46" s="8">
        <v>960</v>
      </c>
      <c r="W46" s="6">
        <f t="shared" si="16"/>
        <v>960</v>
      </c>
      <c r="X46" s="6">
        <f t="shared" si="14"/>
        <v>0</v>
      </c>
      <c r="Y46" s="6">
        <f t="shared" si="5"/>
        <v>0</v>
      </c>
      <c r="Z46" s="6">
        <f t="shared" si="20"/>
        <v>0</v>
      </c>
      <c r="AA46" s="6">
        <f t="shared" si="15"/>
        <v>0</v>
      </c>
      <c r="AB46" s="6">
        <f t="shared" si="21"/>
        <v>0</v>
      </c>
      <c r="AC46" s="6">
        <v>0</v>
      </c>
      <c r="AD46" s="9">
        <v>0</v>
      </c>
    </row>
    <row r="47" spans="1:30" ht="16.5" customHeight="1">
      <c r="A47" s="4">
        <v>42</v>
      </c>
      <c r="B47" s="5" t="s">
        <v>57</v>
      </c>
      <c r="C47" s="6">
        <f t="shared" si="0"/>
        <v>0</v>
      </c>
      <c r="D47" s="6">
        <v>0</v>
      </c>
      <c r="E47" s="6">
        <v>0</v>
      </c>
      <c r="F47" s="6">
        <f t="shared" si="1"/>
        <v>0</v>
      </c>
      <c r="G47" s="6">
        <v>0</v>
      </c>
      <c r="H47" s="6">
        <v>0</v>
      </c>
      <c r="I47" s="6">
        <f t="shared" si="8"/>
        <v>0</v>
      </c>
      <c r="J47" s="6">
        <f t="shared" si="9"/>
        <v>0</v>
      </c>
      <c r="K47" s="6">
        <f t="shared" si="9"/>
        <v>0</v>
      </c>
      <c r="L47" s="6">
        <f t="shared" si="10"/>
        <v>0</v>
      </c>
      <c r="M47" s="6">
        <v>0</v>
      </c>
      <c r="N47" s="6">
        <v>0</v>
      </c>
      <c r="O47" s="6">
        <f t="shared" si="17"/>
        <v>0</v>
      </c>
      <c r="P47" s="6">
        <f t="shared" si="18"/>
        <v>0</v>
      </c>
      <c r="Q47" s="6">
        <f t="shared" si="19"/>
        <v>0</v>
      </c>
      <c r="R47" s="6">
        <f t="shared" si="11"/>
        <v>17400</v>
      </c>
      <c r="S47" s="6">
        <f t="shared" si="22"/>
        <v>17400</v>
      </c>
      <c r="T47" s="7">
        <v>14600</v>
      </c>
      <c r="U47" s="6">
        <f t="shared" si="13"/>
        <v>14600</v>
      </c>
      <c r="V47" s="8">
        <v>2800</v>
      </c>
      <c r="W47" s="6">
        <f t="shared" si="16"/>
        <v>2800</v>
      </c>
      <c r="X47" s="6">
        <f t="shared" si="14"/>
        <v>0</v>
      </c>
      <c r="Y47" s="6">
        <f t="shared" si="5"/>
        <v>0</v>
      </c>
      <c r="Z47" s="6">
        <f t="shared" si="20"/>
        <v>0</v>
      </c>
      <c r="AA47" s="6">
        <f t="shared" si="15"/>
        <v>0</v>
      </c>
      <c r="AB47" s="6">
        <f t="shared" si="21"/>
        <v>0</v>
      </c>
      <c r="AC47" s="6">
        <v>0</v>
      </c>
      <c r="AD47" s="9">
        <v>0</v>
      </c>
    </row>
    <row r="48" spans="1:30" ht="16.5" customHeight="1">
      <c r="A48" s="4">
        <v>43</v>
      </c>
      <c r="B48" s="5" t="s">
        <v>58</v>
      </c>
      <c r="C48" s="6">
        <f t="shared" si="0"/>
        <v>0</v>
      </c>
      <c r="D48" s="6">
        <v>0</v>
      </c>
      <c r="E48" s="6">
        <v>0</v>
      </c>
      <c r="F48" s="6">
        <f t="shared" si="1"/>
        <v>0</v>
      </c>
      <c r="G48" s="6">
        <v>0</v>
      </c>
      <c r="H48" s="6">
        <v>0</v>
      </c>
      <c r="I48" s="6">
        <f t="shared" si="8"/>
        <v>0</v>
      </c>
      <c r="J48" s="6">
        <f t="shared" si="9"/>
        <v>0</v>
      </c>
      <c r="K48" s="6">
        <f t="shared" si="9"/>
        <v>0</v>
      </c>
      <c r="L48" s="6">
        <f t="shared" si="10"/>
        <v>0</v>
      </c>
      <c r="M48" s="6">
        <v>0</v>
      </c>
      <c r="N48" s="6">
        <v>0</v>
      </c>
      <c r="O48" s="6">
        <f t="shared" si="17"/>
        <v>0</v>
      </c>
      <c r="P48" s="6">
        <f t="shared" si="18"/>
        <v>0</v>
      </c>
      <c r="Q48" s="6">
        <f t="shared" si="19"/>
        <v>0</v>
      </c>
      <c r="R48" s="6">
        <f t="shared" si="11"/>
        <v>26150</v>
      </c>
      <c r="S48" s="6">
        <f t="shared" si="22"/>
        <v>26150</v>
      </c>
      <c r="T48" s="7">
        <v>21600</v>
      </c>
      <c r="U48" s="6">
        <f t="shared" si="13"/>
        <v>21600</v>
      </c>
      <c r="V48" s="8">
        <v>4550</v>
      </c>
      <c r="W48" s="6">
        <f t="shared" si="16"/>
        <v>4550</v>
      </c>
      <c r="X48" s="6">
        <f t="shared" si="14"/>
        <v>0</v>
      </c>
      <c r="Y48" s="6">
        <f t="shared" si="5"/>
        <v>0</v>
      </c>
      <c r="Z48" s="6">
        <f t="shared" si="20"/>
        <v>0</v>
      </c>
      <c r="AA48" s="6">
        <f t="shared" si="15"/>
        <v>0</v>
      </c>
      <c r="AB48" s="6">
        <f t="shared" si="21"/>
        <v>0</v>
      </c>
      <c r="AC48" s="6">
        <v>0</v>
      </c>
      <c r="AD48" s="9">
        <v>0</v>
      </c>
    </row>
    <row r="49" spans="1:30" ht="16.5" customHeight="1">
      <c r="A49" s="4">
        <v>44</v>
      </c>
      <c r="B49" s="5" t="s">
        <v>59</v>
      </c>
      <c r="C49" s="6">
        <f t="shared" si="0"/>
        <v>0</v>
      </c>
      <c r="D49" s="6">
        <v>0</v>
      </c>
      <c r="E49" s="6">
        <v>0</v>
      </c>
      <c r="F49" s="6">
        <f t="shared" si="1"/>
        <v>0</v>
      </c>
      <c r="G49" s="6">
        <v>0</v>
      </c>
      <c r="H49" s="6">
        <v>0</v>
      </c>
      <c r="I49" s="6">
        <f t="shared" si="8"/>
        <v>0</v>
      </c>
      <c r="J49" s="6">
        <f t="shared" si="9"/>
        <v>0</v>
      </c>
      <c r="K49" s="6">
        <f t="shared" si="9"/>
        <v>0</v>
      </c>
      <c r="L49" s="6">
        <f t="shared" si="10"/>
        <v>0</v>
      </c>
      <c r="M49" s="6">
        <v>0</v>
      </c>
      <c r="N49" s="6">
        <v>0</v>
      </c>
      <c r="O49" s="6">
        <f t="shared" si="17"/>
        <v>0</v>
      </c>
      <c r="P49" s="6">
        <f t="shared" si="18"/>
        <v>0</v>
      </c>
      <c r="Q49" s="6">
        <f t="shared" si="19"/>
        <v>0</v>
      </c>
      <c r="R49" s="6">
        <f t="shared" si="11"/>
        <v>15684</v>
      </c>
      <c r="S49" s="6">
        <f t="shared" si="22"/>
        <v>15684</v>
      </c>
      <c r="T49" s="7">
        <v>13203</v>
      </c>
      <c r="U49" s="6">
        <f t="shared" si="13"/>
        <v>13203</v>
      </c>
      <c r="V49" s="8">
        <v>2481</v>
      </c>
      <c r="W49" s="6">
        <f t="shared" si="16"/>
        <v>2481</v>
      </c>
      <c r="X49" s="6">
        <f t="shared" si="14"/>
        <v>0</v>
      </c>
      <c r="Y49" s="6">
        <f t="shared" si="5"/>
        <v>0</v>
      </c>
      <c r="Z49" s="6">
        <f t="shared" si="20"/>
        <v>0</v>
      </c>
      <c r="AA49" s="6">
        <f t="shared" si="15"/>
        <v>0</v>
      </c>
      <c r="AB49" s="6">
        <f t="shared" si="21"/>
        <v>0</v>
      </c>
      <c r="AC49" s="6">
        <v>0</v>
      </c>
      <c r="AD49" s="9">
        <v>0</v>
      </c>
    </row>
    <row r="50" spans="1:30" ht="16.5" customHeight="1">
      <c r="A50" s="4">
        <v>45</v>
      </c>
      <c r="B50" s="5" t="s">
        <v>60</v>
      </c>
      <c r="C50" s="6">
        <f t="shared" si="0"/>
        <v>0</v>
      </c>
      <c r="D50" s="6">
        <v>0</v>
      </c>
      <c r="E50" s="6">
        <v>0</v>
      </c>
      <c r="F50" s="6">
        <f t="shared" si="1"/>
        <v>0</v>
      </c>
      <c r="G50" s="6">
        <v>0</v>
      </c>
      <c r="H50" s="6">
        <v>0</v>
      </c>
      <c r="I50" s="6">
        <f t="shared" si="8"/>
        <v>0</v>
      </c>
      <c r="J50" s="6">
        <f t="shared" si="9"/>
        <v>0</v>
      </c>
      <c r="K50" s="6">
        <f t="shared" si="9"/>
        <v>0</v>
      </c>
      <c r="L50" s="6">
        <f t="shared" si="10"/>
        <v>0</v>
      </c>
      <c r="M50" s="6">
        <v>0</v>
      </c>
      <c r="N50" s="6">
        <v>0</v>
      </c>
      <c r="O50" s="6">
        <f t="shared" si="17"/>
        <v>0</v>
      </c>
      <c r="P50" s="6">
        <f t="shared" si="18"/>
        <v>0</v>
      </c>
      <c r="Q50" s="6">
        <f t="shared" si="19"/>
        <v>0</v>
      </c>
      <c r="R50" s="6">
        <f t="shared" si="11"/>
        <v>52524</v>
      </c>
      <c r="S50" s="6">
        <f t="shared" si="22"/>
        <v>52524</v>
      </c>
      <c r="T50" s="7">
        <v>43844</v>
      </c>
      <c r="U50" s="6">
        <f t="shared" si="13"/>
        <v>43844</v>
      </c>
      <c r="V50" s="8">
        <v>8680</v>
      </c>
      <c r="W50" s="6">
        <f t="shared" si="16"/>
        <v>8680</v>
      </c>
      <c r="X50" s="6">
        <f t="shared" si="14"/>
        <v>0</v>
      </c>
      <c r="Y50" s="6">
        <f t="shared" si="5"/>
        <v>0</v>
      </c>
      <c r="Z50" s="6">
        <f t="shared" si="20"/>
        <v>0</v>
      </c>
      <c r="AA50" s="6">
        <f t="shared" si="15"/>
        <v>0</v>
      </c>
      <c r="AB50" s="6">
        <f t="shared" si="21"/>
        <v>0</v>
      </c>
      <c r="AC50" s="6">
        <v>0</v>
      </c>
      <c r="AD50" s="9">
        <v>0</v>
      </c>
    </row>
    <row r="51" spans="1:30" ht="16.5" customHeight="1">
      <c r="A51" s="4">
        <v>46</v>
      </c>
      <c r="B51" s="5" t="s">
        <v>61</v>
      </c>
      <c r="C51" s="6">
        <f t="shared" si="0"/>
        <v>0</v>
      </c>
      <c r="D51" s="6">
        <v>0</v>
      </c>
      <c r="E51" s="6">
        <v>0</v>
      </c>
      <c r="F51" s="6">
        <f t="shared" si="1"/>
        <v>0</v>
      </c>
      <c r="G51" s="6">
        <v>0</v>
      </c>
      <c r="H51" s="6">
        <v>0</v>
      </c>
      <c r="I51" s="6">
        <f t="shared" si="8"/>
        <v>0</v>
      </c>
      <c r="J51" s="6">
        <f t="shared" si="9"/>
        <v>0</v>
      </c>
      <c r="K51" s="6">
        <f t="shared" si="9"/>
        <v>0</v>
      </c>
      <c r="L51" s="6">
        <f t="shared" si="10"/>
        <v>0</v>
      </c>
      <c r="M51" s="6">
        <v>0</v>
      </c>
      <c r="N51" s="6">
        <v>0</v>
      </c>
      <c r="O51" s="6">
        <f t="shared" si="17"/>
        <v>0</v>
      </c>
      <c r="P51" s="6">
        <f t="shared" si="18"/>
        <v>0</v>
      </c>
      <c r="Q51" s="6">
        <f t="shared" si="19"/>
        <v>0</v>
      </c>
      <c r="R51" s="6">
        <f t="shared" si="11"/>
        <v>11360</v>
      </c>
      <c r="S51" s="6">
        <f t="shared" si="22"/>
        <v>11360</v>
      </c>
      <c r="T51" s="7">
        <v>9500</v>
      </c>
      <c r="U51" s="6">
        <f t="shared" si="13"/>
        <v>9500</v>
      </c>
      <c r="V51" s="8">
        <v>1860</v>
      </c>
      <c r="W51" s="6">
        <f t="shared" si="16"/>
        <v>1860</v>
      </c>
      <c r="X51" s="6">
        <f t="shared" si="14"/>
        <v>0</v>
      </c>
      <c r="Y51" s="6">
        <f t="shared" si="5"/>
        <v>0</v>
      </c>
      <c r="Z51" s="6">
        <f t="shared" si="20"/>
        <v>0</v>
      </c>
      <c r="AA51" s="6">
        <f t="shared" si="15"/>
        <v>0</v>
      </c>
      <c r="AB51" s="6">
        <f t="shared" si="21"/>
        <v>0</v>
      </c>
      <c r="AC51" s="6">
        <v>0</v>
      </c>
      <c r="AD51" s="9">
        <v>0</v>
      </c>
    </row>
    <row r="52" spans="1:30" ht="16.5" customHeight="1">
      <c r="A52" s="4">
        <v>47</v>
      </c>
      <c r="B52" s="5" t="s">
        <v>62</v>
      </c>
      <c r="C52" s="6">
        <f t="shared" si="0"/>
        <v>0</v>
      </c>
      <c r="D52" s="6">
        <v>0</v>
      </c>
      <c r="E52" s="6">
        <v>0</v>
      </c>
      <c r="F52" s="6">
        <f t="shared" si="1"/>
        <v>0</v>
      </c>
      <c r="G52" s="6">
        <v>0</v>
      </c>
      <c r="H52" s="6">
        <v>0</v>
      </c>
      <c r="I52" s="6">
        <f t="shared" si="8"/>
        <v>0</v>
      </c>
      <c r="J52" s="6">
        <f t="shared" si="9"/>
        <v>0</v>
      </c>
      <c r="K52" s="6">
        <f t="shared" si="9"/>
        <v>0</v>
      </c>
      <c r="L52" s="6">
        <f t="shared" si="10"/>
        <v>0</v>
      </c>
      <c r="M52" s="6">
        <v>0</v>
      </c>
      <c r="N52" s="6">
        <v>0</v>
      </c>
      <c r="O52" s="6">
        <f t="shared" si="17"/>
        <v>0</v>
      </c>
      <c r="P52" s="6">
        <f t="shared" si="18"/>
        <v>0</v>
      </c>
      <c r="Q52" s="6">
        <f t="shared" si="19"/>
        <v>0</v>
      </c>
      <c r="R52" s="6">
        <f t="shared" si="11"/>
        <v>11352</v>
      </c>
      <c r="S52" s="6">
        <f t="shared" si="22"/>
        <v>11352</v>
      </c>
      <c r="T52" s="6">
        <v>9565</v>
      </c>
      <c r="U52" s="6">
        <f t="shared" si="13"/>
        <v>9565</v>
      </c>
      <c r="V52" s="8">
        <v>1787</v>
      </c>
      <c r="W52" s="6">
        <f t="shared" si="16"/>
        <v>1787</v>
      </c>
      <c r="X52" s="6">
        <f t="shared" si="14"/>
        <v>0</v>
      </c>
      <c r="Y52" s="6">
        <f t="shared" si="5"/>
        <v>0</v>
      </c>
      <c r="Z52" s="6">
        <f t="shared" si="20"/>
        <v>0</v>
      </c>
      <c r="AA52" s="6">
        <f t="shared" si="15"/>
        <v>0</v>
      </c>
      <c r="AB52" s="6">
        <f t="shared" si="21"/>
        <v>0</v>
      </c>
      <c r="AC52" s="6">
        <v>0</v>
      </c>
      <c r="AD52" s="9">
        <v>0</v>
      </c>
    </row>
    <row r="53" spans="1:30" ht="16.5" customHeight="1">
      <c r="A53" s="4">
        <v>48</v>
      </c>
      <c r="B53" s="5" t="s">
        <v>63</v>
      </c>
      <c r="C53" s="6">
        <f t="shared" si="0"/>
        <v>0</v>
      </c>
      <c r="D53" s="6">
        <v>0</v>
      </c>
      <c r="E53" s="6">
        <v>0</v>
      </c>
      <c r="F53" s="6">
        <f t="shared" si="1"/>
        <v>0</v>
      </c>
      <c r="G53" s="6">
        <v>0</v>
      </c>
      <c r="H53" s="6">
        <v>0</v>
      </c>
      <c r="I53" s="6">
        <f t="shared" si="8"/>
        <v>0</v>
      </c>
      <c r="J53" s="6">
        <f t="shared" si="9"/>
        <v>0</v>
      </c>
      <c r="K53" s="6">
        <f t="shared" si="9"/>
        <v>0</v>
      </c>
      <c r="L53" s="6">
        <f t="shared" si="10"/>
        <v>0</v>
      </c>
      <c r="M53" s="6">
        <v>0</v>
      </c>
      <c r="N53" s="6">
        <v>0</v>
      </c>
      <c r="O53" s="6">
        <f t="shared" si="17"/>
        <v>0</v>
      </c>
      <c r="P53" s="6">
        <f t="shared" si="18"/>
        <v>0</v>
      </c>
      <c r="Q53" s="6">
        <f t="shared" si="19"/>
        <v>0</v>
      </c>
      <c r="R53" s="6">
        <f t="shared" si="11"/>
        <v>11900</v>
      </c>
      <c r="S53" s="6">
        <f t="shared" si="22"/>
        <v>11900</v>
      </c>
      <c r="T53" s="7">
        <v>9600</v>
      </c>
      <c r="U53" s="6">
        <f t="shared" si="13"/>
        <v>9600</v>
      </c>
      <c r="V53" s="8">
        <v>2300</v>
      </c>
      <c r="W53" s="6">
        <f t="shared" si="16"/>
        <v>2300</v>
      </c>
      <c r="X53" s="6">
        <f t="shared" si="14"/>
        <v>0</v>
      </c>
      <c r="Y53" s="6">
        <f t="shared" si="5"/>
        <v>0</v>
      </c>
      <c r="Z53" s="6">
        <f t="shared" si="20"/>
        <v>0</v>
      </c>
      <c r="AA53" s="6">
        <f t="shared" si="15"/>
        <v>0</v>
      </c>
      <c r="AB53" s="6">
        <f t="shared" si="21"/>
        <v>0</v>
      </c>
      <c r="AC53" s="6">
        <v>0</v>
      </c>
      <c r="AD53" s="9">
        <v>0</v>
      </c>
    </row>
    <row r="54" spans="1:30" ht="16.5" customHeight="1">
      <c r="A54" s="4">
        <v>49</v>
      </c>
      <c r="B54" s="5" t="s">
        <v>64</v>
      </c>
      <c r="C54" s="6">
        <f t="shared" si="0"/>
        <v>0</v>
      </c>
      <c r="D54" s="6">
        <v>0</v>
      </c>
      <c r="E54" s="6">
        <v>0</v>
      </c>
      <c r="F54" s="6">
        <f t="shared" si="1"/>
        <v>0</v>
      </c>
      <c r="G54" s="6">
        <v>0</v>
      </c>
      <c r="H54" s="6">
        <v>0</v>
      </c>
      <c r="I54" s="6">
        <f t="shared" si="8"/>
        <v>0</v>
      </c>
      <c r="J54" s="6">
        <f t="shared" si="9"/>
        <v>0</v>
      </c>
      <c r="K54" s="6">
        <f t="shared" si="9"/>
        <v>0</v>
      </c>
      <c r="L54" s="6">
        <f t="shared" si="10"/>
        <v>0</v>
      </c>
      <c r="M54" s="6">
        <v>0</v>
      </c>
      <c r="N54" s="6">
        <v>0</v>
      </c>
      <c r="O54" s="6">
        <f t="shared" si="17"/>
        <v>0</v>
      </c>
      <c r="P54" s="6">
        <f t="shared" si="18"/>
        <v>0</v>
      </c>
      <c r="Q54" s="6">
        <f t="shared" si="19"/>
        <v>0</v>
      </c>
      <c r="R54" s="6">
        <f t="shared" si="11"/>
        <v>20550</v>
      </c>
      <c r="S54" s="6">
        <f t="shared" si="22"/>
        <v>20550</v>
      </c>
      <c r="T54" s="7">
        <v>16900</v>
      </c>
      <c r="U54" s="6">
        <f t="shared" si="13"/>
        <v>16900</v>
      </c>
      <c r="V54" s="8">
        <v>3650</v>
      </c>
      <c r="W54" s="6">
        <f t="shared" si="16"/>
        <v>3650</v>
      </c>
      <c r="X54" s="6">
        <f t="shared" si="14"/>
        <v>0</v>
      </c>
      <c r="Y54" s="6">
        <f t="shared" si="5"/>
        <v>0</v>
      </c>
      <c r="Z54" s="6">
        <f t="shared" si="20"/>
        <v>0</v>
      </c>
      <c r="AA54" s="6">
        <f t="shared" si="15"/>
        <v>0</v>
      </c>
      <c r="AB54" s="6">
        <f t="shared" si="21"/>
        <v>0</v>
      </c>
      <c r="AC54" s="6">
        <v>0</v>
      </c>
      <c r="AD54" s="9">
        <v>0</v>
      </c>
    </row>
    <row r="55" spans="1:30" ht="16.5" customHeight="1">
      <c r="A55" s="4">
        <v>50</v>
      </c>
      <c r="B55" s="5" t="s">
        <v>65</v>
      </c>
      <c r="C55" s="6">
        <f t="shared" si="0"/>
        <v>0</v>
      </c>
      <c r="D55" s="6">
        <v>0</v>
      </c>
      <c r="E55" s="6">
        <v>0</v>
      </c>
      <c r="F55" s="6">
        <f t="shared" si="1"/>
        <v>0</v>
      </c>
      <c r="G55" s="6">
        <v>0</v>
      </c>
      <c r="H55" s="6">
        <v>0</v>
      </c>
      <c r="I55" s="6">
        <f t="shared" si="8"/>
        <v>0</v>
      </c>
      <c r="J55" s="6">
        <f t="shared" si="9"/>
        <v>0</v>
      </c>
      <c r="K55" s="6">
        <f t="shared" si="9"/>
        <v>0</v>
      </c>
      <c r="L55" s="6">
        <f t="shared" si="10"/>
        <v>0</v>
      </c>
      <c r="M55" s="6">
        <v>0</v>
      </c>
      <c r="N55" s="6">
        <v>0</v>
      </c>
      <c r="O55" s="6">
        <f t="shared" si="17"/>
        <v>0</v>
      </c>
      <c r="P55" s="6">
        <f t="shared" si="18"/>
        <v>0</v>
      </c>
      <c r="Q55" s="6">
        <f t="shared" si="19"/>
        <v>0</v>
      </c>
      <c r="R55" s="6">
        <f t="shared" si="11"/>
        <v>3599</v>
      </c>
      <c r="S55" s="6">
        <f t="shared" si="22"/>
        <v>3599</v>
      </c>
      <c r="T55" s="7">
        <v>2600</v>
      </c>
      <c r="U55" s="6">
        <f t="shared" si="13"/>
        <v>2600</v>
      </c>
      <c r="V55" s="8">
        <v>999</v>
      </c>
      <c r="W55" s="6">
        <f t="shared" si="16"/>
        <v>999</v>
      </c>
      <c r="X55" s="6">
        <f t="shared" si="14"/>
        <v>0</v>
      </c>
      <c r="Y55" s="6">
        <f t="shared" si="5"/>
        <v>0</v>
      </c>
      <c r="Z55" s="6">
        <f t="shared" si="20"/>
        <v>0</v>
      </c>
      <c r="AA55" s="6">
        <f t="shared" si="15"/>
        <v>0</v>
      </c>
      <c r="AB55" s="6">
        <f t="shared" si="21"/>
        <v>0</v>
      </c>
      <c r="AC55" s="6">
        <v>0</v>
      </c>
      <c r="AD55" s="9">
        <v>0</v>
      </c>
    </row>
    <row r="56" spans="1:30" ht="16.5" customHeight="1">
      <c r="A56" s="4">
        <v>51</v>
      </c>
      <c r="B56" s="5" t="s">
        <v>66</v>
      </c>
      <c r="C56" s="6">
        <f t="shared" si="0"/>
        <v>0</v>
      </c>
      <c r="D56" s="6">
        <v>0</v>
      </c>
      <c r="E56" s="6">
        <v>0</v>
      </c>
      <c r="F56" s="6">
        <f t="shared" si="1"/>
        <v>0</v>
      </c>
      <c r="G56" s="6">
        <v>0</v>
      </c>
      <c r="H56" s="6">
        <v>0</v>
      </c>
      <c r="I56" s="6">
        <f t="shared" si="8"/>
        <v>0</v>
      </c>
      <c r="J56" s="6">
        <f t="shared" si="9"/>
        <v>0</v>
      </c>
      <c r="K56" s="6">
        <f t="shared" si="9"/>
        <v>0</v>
      </c>
      <c r="L56" s="6">
        <f t="shared" si="10"/>
        <v>0</v>
      </c>
      <c r="M56" s="6">
        <v>0</v>
      </c>
      <c r="N56" s="6">
        <v>0</v>
      </c>
      <c r="O56" s="6">
        <f t="shared" si="17"/>
        <v>0</v>
      </c>
      <c r="P56" s="6">
        <f t="shared" si="18"/>
        <v>0</v>
      </c>
      <c r="Q56" s="6">
        <f t="shared" si="19"/>
        <v>0</v>
      </c>
      <c r="R56" s="6">
        <f t="shared" si="11"/>
        <v>2780</v>
      </c>
      <c r="S56" s="6">
        <f t="shared" si="22"/>
        <v>2780</v>
      </c>
      <c r="T56" s="7">
        <v>1700</v>
      </c>
      <c r="U56" s="6">
        <f t="shared" si="13"/>
        <v>1700</v>
      </c>
      <c r="V56" s="8">
        <v>1080</v>
      </c>
      <c r="W56" s="6">
        <f t="shared" si="16"/>
        <v>1080</v>
      </c>
      <c r="X56" s="6">
        <f t="shared" si="14"/>
        <v>0</v>
      </c>
      <c r="Y56" s="6">
        <f t="shared" si="5"/>
        <v>0</v>
      </c>
      <c r="Z56" s="6">
        <f t="shared" si="20"/>
        <v>0</v>
      </c>
      <c r="AA56" s="6">
        <f t="shared" si="15"/>
        <v>0</v>
      </c>
      <c r="AB56" s="6">
        <f t="shared" si="21"/>
        <v>0</v>
      </c>
      <c r="AC56" s="6">
        <v>0</v>
      </c>
      <c r="AD56" s="9">
        <v>0</v>
      </c>
    </row>
    <row r="57" spans="1:30" ht="16.5" customHeight="1">
      <c r="A57" s="4">
        <v>52</v>
      </c>
      <c r="B57" s="5" t="s">
        <v>67</v>
      </c>
      <c r="C57" s="6">
        <f t="shared" si="0"/>
        <v>0</v>
      </c>
      <c r="D57" s="6">
        <v>0</v>
      </c>
      <c r="E57" s="6">
        <v>0</v>
      </c>
      <c r="F57" s="6">
        <f t="shared" si="1"/>
        <v>0</v>
      </c>
      <c r="G57" s="6">
        <v>0</v>
      </c>
      <c r="H57" s="6">
        <v>0</v>
      </c>
      <c r="I57" s="6">
        <f t="shared" si="8"/>
        <v>0</v>
      </c>
      <c r="J57" s="6">
        <f t="shared" si="9"/>
        <v>0</v>
      </c>
      <c r="K57" s="6">
        <f t="shared" si="9"/>
        <v>0</v>
      </c>
      <c r="L57" s="6">
        <f t="shared" si="10"/>
        <v>0</v>
      </c>
      <c r="M57" s="6">
        <v>0</v>
      </c>
      <c r="N57" s="6">
        <v>0</v>
      </c>
      <c r="O57" s="6">
        <f t="shared" si="17"/>
        <v>0</v>
      </c>
      <c r="P57" s="6">
        <f t="shared" si="18"/>
        <v>0</v>
      </c>
      <c r="Q57" s="6">
        <f t="shared" si="19"/>
        <v>0</v>
      </c>
      <c r="R57" s="6">
        <f t="shared" si="11"/>
        <v>4650</v>
      </c>
      <c r="S57" s="6">
        <f t="shared" si="22"/>
        <v>4650</v>
      </c>
      <c r="T57" s="7">
        <v>3800</v>
      </c>
      <c r="U57" s="6">
        <f t="shared" si="13"/>
        <v>3800</v>
      </c>
      <c r="V57" s="8">
        <v>850</v>
      </c>
      <c r="W57" s="6">
        <f t="shared" si="16"/>
        <v>850</v>
      </c>
      <c r="X57" s="6">
        <f t="shared" si="14"/>
        <v>0</v>
      </c>
      <c r="Y57" s="6">
        <f t="shared" si="5"/>
        <v>0</v>
      </c>
      <c r="Z57" s="6">
        <f t="shared" si="20"/>
        <v>0</v>
      </c>
      <c r="AA57" s="6">
        <f t="shared" si="15"/>
        <v>0</v>
      </c>
      <c r="AB57" s="6">
        <f t="shared" si="21"/>
        <v>0</v>
      </c>
      <c r="AC57" s="6">
        <v>0</v>
      </c>
      <c r="AD57" s="9">
        <v>0</v>
      </c>
    </row>
    <row r="58" spans="1:30" ht="16.5" customHeight="1">
      <c r="A58" s="4">
        <v>53</v>
      </c>
      <c r="B58" s="5" t="s">
        <v>68</v>
      </c>
      <c r="C58" s="6">
        <f t="shared" si="0"/>
        <v>0</v>
      </c>
      <c r="D58" s="6">
        <v>0</v>
      </c>
      <c r="E58" s="6">
        <v>0</v>
      </c>
      <c r="F58" s="6">
        <f t="shared" si="1"/>
        <v>0</v>
      </c>
      <c r="G58" s="6">
        <v>0</v>
      </c>
      <c r="H58" s="6">
        <v>0</v>
      </c>
      <c r="I58" s="6">
        <f t="shared" si="8"/>
        <v>0</v>
      </c>
      <c r="J58" s="6">
        <f t="shared" si="9"/>
        <v>0</v>
      </c>
      <c r="K58" s="6">
        <f t="shared" si="9"/>
        <v>0</v>
      </c>
      <c r="L58" s="6">
        <f t="shared" si="10"/>
        <v>0</v>
      </c>
      <c r="M58" s="6">
        <v>0</v>
      </c>
      <c r="N58" s="6">
        <v>0</v>
      </c>
      <c r="O58" s="6">
        <f t="shared" si="17"/>
        <v>0</v>
      </c>
      <c r="P58" s="6">
        <f t="shared" si="18"/>
        <v>0</v>
      </c>
      <c r="Q58" s="6">
        <f t="shared" si="19"/>
        <v>0</v>
      </c>
      <c r="R58" s="6">
        <f t="shared" si="11"/>
        <v>9414</v>
      </c>
      <c r="S58" s="6">
        <f t="shared" si="22"/>
        <v>9414</v>
      </c>
      <c r="T58" s="7">
        <v>7455</v>
      </c>
      <c r="U58" s="6">
        <f t="shared" si="13"/>
        <v>7455</v>
      </c>
      <c r="V58" s="8">
        <v>1959</v>
      </c>
      <c r="W58" s="6">
        <f t="shared" si="16"/>
        <v>1959</v>
      </c>
      <c r="X58" s="6">
        <f t="shared" si="14"/>
        <v>0</v>
      </c>
      <c r="Y58" s="6">
        <f t="shared" si="5"/>
        <v>0</v>
      </c>
      <c r="Z58" s="6">
        <f t="shared" si="20"/>
        <v>0</v>
      </c>
      <c r="AA58" s="6">
        <f t="shared" si="15"/>
        <v>0</v>
      </c>
      <c r="AB58" s="6">
        <f t="shared" si="21"/>
        <v>0</v>
      </c>
      <c r="AC58" s="6">
        <v>0</v>
      </c>
      <c r="AD58" s="9">
        <v>0</v>
      </c>
    </row>
    <row r="59" spans="1:30" ht="16.5" customHeight="1">
      <c r="A59" s="4">
        <v>54</v>
      </c>
      <c r="B59" s="5" t="s">
        <v>69</v>
      </c>
      <c r="C59" s="6">
        <f t="shared" si="0"/>
        <v>0</v>
      </c>
      <c r="D59" s="6">
        <v>0</v>
      </c>
      <c r="E59" s="6">
        <v>0</v>
      </c>
      <c r="F59" s="6">
        <f t="shared" si="1"/>
        <v>0</v>
      </c>
      <c r="G59" s="6">
        <v>0</v>
      </c>
      <c r="H59" s="6">
        <v>0</v>
      </c>
      <c r="I59" s="6">
        <f t="shared" si="8"/>
        <v>0</v>
      </c>
      <c r="J59" s="6">
        <f t="shared" si="9"/>
        <v>0</v>
      </c>
      <c r="K59" s="6">
        <f t="shared" si="9"/>
        <v>0</v>
      </c>
      <c r="L59" s="6">
        <f t="shared" si="10"/>
        <v>0</v>
      </c>
      <c r="M59" s="6">
        <v>0</v>
      </c>
      <c r="N59" s="6">
        <v>0</v>
      </c>
      <c r="O59" s="6">
        <f t="shared" si="17"/>
        <v>0</v>
      </c>
      <c r="P59" s="6">
        <f t="shared" si="18"/>
        <v>0</v>
      </c>
      <c r="Q59" s="6">
        <f t="shared" si="19"/>
        <v>0</v>
      </c>
      <c r="R59" s="6">
        <f t="shared" si="11"/>
        <v>1789</v>
      </c>
      <c r="S59" s="6">
        <f t="shared" si="22"/>
        <v>1789</v>
      </c>
      <c r="T59" s="7">
        <v>1200</v>
      </c>
      <c r="U59" s="6">
        <f t="shared" si="13"/>
        <v>1200</v>
      </c>
      <c r="V59" s="8">
        <v>589</v>
      </c>
      <c r="W59" s="6">
        <f t="shared" si="16"/>
        <v>589</v>
      </c>
      <c r="X59" s="6">
        <f t="shared" si="14"/>
        <v>0</v>
      </c>
      <c r="Y59" s="6">
        <f t="shared" si="5"/>
        <v>0</v>
      </c>
      <c r="Z59" s="6">
        <f t="shared" si="20"/>
        <v>0</v>
      </c>
      <c r="AA59" s="6">
        <f t="shared" si="15"/>
        <v>0</v>
      </c>
      <c r="AB59" s="6">
        <f t="shared" si="21"/>
        <v>0</v>
      </c>
      <c r="AC59" s="6">
        <v>0</v>
      </c>
      <c r="AD59" s="9">
        <v>0</v>
      </c>
    </row>
    <row r="60" spans="1:30" ht="16.5" customHeight="1">
      <c r="A60" s="4">
        <v>55</v>
      </c>
      <c r="B60" s="5" t="s">
        <v>70</v>
      </c>
      <c r="C60" s="6">
        <f t="shared" si="0"/>
        <v>0</v>
      </c>
      <c r="D60" s="6">
        <v>0</v>
      </c>
      <c r="E60" s="6">
        <v>0</v>
      </c>
      <c r="F60" s="6">
        <f t="shared" si="1"/>
        <v>0</v>
      </c>
      <c r="G60" s="6">
        <v>0</v>
      </c>
      <c r="H60" s="6">
        <v>0</v>
      </c>
      <c r="I60" s="6">
        <f t="shared" si="8"/>
        <v>0</v>
      </c>
      <c r="J60" s="6">
        <f t="shared" si="9"/>
        <v>0</v>
      </c>
      <c r="K60" s="6">
        <f t="shared" si="9"/>
        <v>0</v>
      </c>
      <c r="L60" s="6">
        <f t="shared" si="10"/>
        <v>0</v>
      </c>
      <c r="M60" s="6">
        <v>0</v>
      </c>
      <c r="N60" s="6">
        <v>0</v>
      </c>
      <c r="O60" s="6">
        <f t="shared" si="17"/>
        <v>0</v>
      </c>
      <c r="P60" s="6">
        <f t="shared" si="18"/>
        <v>0</v>
      </c>
      <c r="Q60" s="6">
        <f t="shared" si="19"/>
        <v>0</v>
      </c>
      <c r="R60" s="6">
        <f t="shared" si="11"/>
        <v>3020</v>
      </c>
      <c r="S60" s="6">
        <f t="shared" si="22"/>
        <v>3020</v>
      </c>
      <c r="T60" s="7">
        <v>2200</v>
      </c>
      <c r="U60" s="6">
        <f t="shared" si="13"/>
        <v>2200</v>
      </c>
      <c r="V60" s="8">
        <v>820</v>
      </c>
      <c r="W60" s="6">
        <f t="shared" si="16"/>
        <v>820</v>
      </c>
      <c r="X60" s="6">
        <f t="shared" si="14"/>
        <v>0</v>
      </c>
      <c r="Y60" s="6">
        <f t="shared" si="5"/>
        <v>0</v>
      </c>
      <c r="Z60" s="6">
        <f t="shared" si="20"/>
        <v>0</v>
      </c>
      <c r="AA60" s="6">
        <f t="shared" si="15"/>
        <v>0</v>
      </c>
      <c r="AB60" s="6">
        <f t="shared" si="21"/>
        <v>0</v>
      </c>
      <c r="AC60" s="6">
        <v>0</v>
      </c>
      <c r="AD60" s="9">
        <v>0</v>
      </c>
    </row>
    <row r="61" spans="1:30" ht="16.5" customHeight="1">
      <c r="A61" s="4">
        <v>56</v>
      </c>
      <c r="B61" s="5" t="s">
        <v>71</v>
      </c>
      <c r="C61" s="6">
        <f t="shared" si="0"/>
        <v>0</v>
      </c>
      <c r="D61" s="6">
        <v>0</v>
      </c>
      <c r="E61" s="6">
        <v>0</v>
      </c>
      <c r="F61" s="6">
        <f t="shared" si="1"/>
        <v>0</v>
      </c>
      <c r="G61" s="6">
        <v>0</v>
      </c>
      <c r="H61" s="6">
        <v>0</v>
      </c>
      <c r="I61" s="6">
        <f t="shared" si="8"/>
        <v>0</v>
      </c>
      <c r="J61" s="6">
        <f t="shared" si="9"/>
        <v>0</v>
      </c>
      <c r="K61" s="6">
        <f t="shared" si="9"/>
        <v>0</v>
      </c>
      <c r="L61" s="6">
        <f t="shared" si="10"/>
        <v>0</v>
      </c>
      <c r="M61" s="6">
        <v>0</v>
      </c>
      <c r="N61" s="6">
        <v>0</v>
      </c>
      <c r="O61" s="6">
        <f t="shared" si="17"/>
        <v>0</v>
      </c>
      <c r="P61" s="6">
        <f t="shared" si="18"/>
        <v>0</v>
      </c>
      <c r="Q61" s="6">
        <f t="shared" si="19"/>
        <v>0</v>
      </c>
      <c r="R61" s="6">
        <f t="shared" si="11"/>
        <v>3512</v>
      </c>
      <c r="S61" s="6">
        <f t="shared" si="22"/>
        <v>3512</v>
      </c>
      <c r="T61" s="7">
        <v>2522</v>
      </c>
      <c r="U61" s="6">
        <f t="shared" si="13"/>
        <v>2522</v>
      </c>
      <c r="V61" s="8">
        <v>990</v>
      </c>
      <c r="W61" s="6">
        <f t="shared" si="16"/>
        <v>990</v>
      </c>
      <c r="X61" s="6">
        <f t="shared" si="14"/>
        <v>0</v>
      </c>
      <c r="Y61" s="6">
        <f t="shared" si="5"/>
        <v>0</v>
      </c>
      <c r="Z61" s="6">
        <f t="shared" si="20"/>
        <v>0</v>
      </c>
      <c r="AA61" s="6">
        <f t="shared" si="15"/>
        <v>0</v>
      </c>
      <c r="AB61" s="6">
        <f t="shared" si="21"/>
        <v>0</v>
      </c>
      <c r="AC61" s="6">
        <v>0</v>
      </c>
      <c r="AD61" s="9">
        <v>0</v>
      </c>
    </row>
    <row r="62" spans="1:30" ht="16.5" customHeight="1">
      <c r="A62" s="4">
        <v>57</v>
      </c>
      <c r="B62" s="5" t="s">
        <v>72</v>
      </c>
      <c r="C62" s="6">
        <f t="shared" si="0"/>
        <v>0</v>
      </c>
      <c r="D62" s="6">
        <v>0</v>
      </c>
      <c r="E62" s="6">
        <v>0</v>
      </c>
      <c r="F62" s="6">
        <f t="shared" si="1"/>
        <v>0</v>
      </c>
      <c r="G62" s="6">
        <v>0</v>
      </c>
      <c r="H62" s="6">
        <v>0</v>
      </c>
      <c r="I62" s="6">
        <f t="shared" si="8"/>
        <v>0</v>
      </c>
      <c r="J62" s="6">
        <f t="shared" si="9"/>
        <v>0</v>
      </c>
      <c r="K62" s="6">
        <f t="shared" si="9"/>
        <v>0</v>
      </c>
      <c r="L62" s="6">
        <f t="shared" si="10"/>
        <v>0</v>
      </c>
      <c r="M62" s="6">
        <v>0</v>
      </c>
      <c r="N62" s="6">
        <v>0</v>
      </c>
      <c r="O62" s="6">
        <f t="shared" si="17"/>
        <v>0</v>
      </c>
      <c r="P62" s="6">
        <f t="shared" si="18"/>
        <v>0</v>
      </c>
      <c r="Q62" s="6">
        <f t="shared" si="19"/>
        <v>0</v>
      </c>
      <c r="R62" s="6">
        <f t="shared" si="11"/>
        <v>3550</v>
      </c>
      <c r="S62" s="6">
        <f t="shared" si="22"/>
        <v>3550</v>
      </c>
      <c r="T62" s="7">
        <v>2600</v>
      </c>
      <c r="U62" s="6">
        <f t="shared" si="13"/>
        <v>2600</v>
      </c>
      <c r="V62" s="8">
        <v>950</v>
      </c>
      <c r="W62" s="6">
        <f t="shared" si="16"/>
        <v>950</v>
      </c>
      <c r="X62" s="6">
        <f t="shared" si="14"/>
        <v>0</v>
      </c>
      <c r="Y62" s="6">
        <f t="shared" si="5"/>
        <v>0</v>
      </c>
      <c r="Z62" s="6">
        <f t="shared" si="20"/>
        <v>0</v>
      </c>
      <c r="AA62" s="6">
        <f t="shared" si="15"/>
        <v>0</v>
      </c>
      <c r="AB62" s="6">
        <f t="shared" si="21"/>
        <v>0</v>
      </c>
      <c r="AC62" s="6">
        <v>0</v>
      </c>
      <c r="AD62" s="9">
        <v>0</v>
      </c>
    </row>
    <row r="63" spans="1:30" ht="16.5" customHeight="1">
      <c r="A63" s="4">
        <v>58</v>
      </c>
      <c r="B63" s="5" t="s">
        <v>73</v>
      </c>
      <c r="C63" s="6">
        <f t="shared" si="0"/>
        <v>0</v>
      </c>
      <c r="D63" s="6">
        <v>0</v>
      </c>
      <c r="E63" s="6">
        <v>0</v>
      </c>
      <c r="F63" s="6">
        <f t="shared" si="1"/>
        <v>0</v>
      </c>
      <c r="G63" s="6">
        <v>0</v>
      </c>
      <c r="H63" s="6">
        <v>0</v>
      </c>
      <c r="I63" s="6">
        <f t="shared" si="8"/>
        <v>0</v>
      </c>
      <c r="J63" s="6">
        <f t="shared" si="9"/>
        <v>0</v>
      </c>
      <c r="K63" s="6">
        <f t="shared" si="9"/>
        <v>0</v>
      </c>
      <c r="L63" s="6">
        <f t="shared" si="10"/>
        <v>0</v>
      </c>
      <c r="M63" s="6">
        <v>0</v>
      </c>
      <c r="N63" s="6">
        <v>0</v>
      </c>
      <c r="O63" s="6">
        <f t="shared" si="17"/>
        <v>0</v>
      </c>
      <c r="P63" s="6">
        <f t="shared" si="18"/>
        <v>0</v>
      </c>
      <c r="Q63" s="6">
        <f t="shared" si="19"/>
        <v>0</v>
      </c>
      <c r="R63" s="6">
        <f t="shared" si="11"/>
        <v>2220</v>
      </c>
      <c r="S63" s="6">
        <f t="shared" si="22"/>
        <v>2220</v>
      </c>
      <c r="T63" s="7">
        <v>1300</v>
      </c>
      <c r="U63" s="6">
        <f t="shared" si="13"/>
        <v>1300</v>
      </c>
      <c r="V63" s="8">
        <v>920</v>
      </c>
      <c r="W63" s="6">
        <f t="shared" si="16"/>
        <v>920</v>
      </c>
      <c r="X63" s="6">
        <f t="shared" si="14"/>
        <v>0</v>
      </c>
      <c r="Y63" s="6">
        <f t="shared" si="5"/>
        <v>0</v>
      </c>
      <c r="Z63" s="6">
        <f t="shared" si="20"/>
        <v>0</v>
      </c>
      <c r="AA63" s="6">
        <f t="shared" si="15"/>
        <v>0</v>
      </c>
      <c r="AB63" s="6">
        <f t="shared" si="21"/>
        <v>0</v>
      </c>
      <c r="AC63" s="6">
        <v>0</v>
      </c>
      <c r="AD63" s="9">
        <v>0</v>
      </c>
    </row>
    <row r="64" spans="1:30" ht="16.5" customHeight="1">
      <c r="A64" s="4">
        <v>59</v>
      </c>
      <c r="B64" s="5" t="s">
        <v>74</v>
      </c>
      <c r="C64" s="6">
        <f t="shared" si="0"/>
        <v>0</v>
      </c>
      <c r="D64" s="6">
        <v>0</v>
      </c>
      <c r="E64" s="6">
        <v>0</v>
      </c>
      <c r="F64" s="6">
        <f t="shared" si="1"/>
        <v>0</v>
      </c>
      <c r="G64" s="6">
        <v>0</v>
      </c>
      <c r="H64" s="6">
        <v>0</v>
      </c>
      <c r="I64" s="6">
        <f t="shared" si="8"/>
        <v>0</v>
      </c>
      <c r="J64" s="6">
        <f t="shared" si="9"/>
        <v>0</v>
      </c>
      <c r="K64" s="6">
        <f t="shared" si="9"/>
        <v>0</v>
      </c>
      <c r="L64" s="6">
        <f t="shared" si="10"/>
        <v>0</v>
      </c>
      <c r="M64" s="6">
        <v>0</v>
      </c>
      <c r="N64" s="6">
        <v>0</v>
      </c>
      <c r="O64" s="6">
        <f t="shared" si="17"/>
        <v>0</v>
      </c>
      <c r="P64" s="6">
        <f t="shared" si="18"/>
        <v>0</v>
      </c>
      <c r="Q64" s="6">
        <f t="shared" si="19"/>
        <v>0</v>
      </c>
      <c r="R64" s="6">
        <f t="shared" si="11"/>
        <v>2780</v>
      </c>
      <c r="S64" s="6">
        <f t="shared" si="22"/>
        <v>2780</v>
      </c>
      <c r="T64" s="7">
        <v>2000</v>
      </c>
      <c r="U64" s="6">
        <f t="shared" si="13"/>
        <v>2000</v>
      </c>
      <c r="V64" s="8">
        <v>780</v>
      </c>
      <c r="W64" s="6">
        <f t="shared" si="16"/>
        <v>780</v>
      </c>
      <c r="X64" s="6">
        <f t="shared" si="14"/>
        <v>0</v>
      </c>
      <c r="Y64" s="6">
        <f t="shared" si="5"/>
        <v>0</v>
      </c>
      <c r="Z64" s="6">
        <f t="shared" si="20"/>
        <v>0</v>
      </c>
      <c r="AA64" s="6">
        <f t="shared" si="15"/>
        <v>0</v>
      </c>
      <c r="AB64" s="6">
        <f t="shared" si="21"/>
        <v>0</v>
      </c>
      <c r="AC64" s="6">
        <v>0</v>
      </c>
      <c r="AD64" s="9">
        <v>0</v>
      </c>
    </row>
    <row r="65" spans="1:30" ht="16.5" customHeight="1">
      <c r="A65" s="4">
        <v>60</v>
      </c>
      <c r="B65" s="5" t="s">
        <v>75</v>
      </c>
      <c r="C65" s="6">
        <f t="shared" si="0"/>
        <v>0</v>
      </c>
      <c r="D65" s="6">
        <v>0</v>
      </c>
      <c r="E65" s="6">
        <v>0</v>
      </c>
      <c r="F65" s="6">
        <f t="shared" si="1"/>
        <v>0</v>
      </c>
      <c r="G65" s="6">
        <v>0</v>
      </c>
      <c r="H65" s="6">
        <v>0</v>
      </c>
      <c r="I65" s="6">
        <f t="shared" si="8"/>
        <v>0</v>
      </c>
      <c r="J65" s="6">
        <f t="shared" si="9"/>
        <v>0</v>
      </c>
      <c r="K65" s="6">
        <f t="shared" si="9"/>
        <v>0</v>
      </c>
      <c r="L65" s="6">
        <f t="shared" si="10"/>
        <v>0</v>
      </c>
      <c r="M65" s="6">
        <v>0</v>
      </c>
      <c r="N65" s="6">
        <v>0</v>
      </c>
      <c r="O65" s="6">
        <f t="shared" si="17"/>
        <v>0</v>
      </c>
      <c r="P65" s="6">
        <f t="shared" si="18"/>
        <v>0</v>
      </c>
      <c r="Q65" s="6">
        <f t="shared" si="19"/>
        <v>0</v>
      </c>
      <c r="R65" s="6">
        <f t="shared" si="11"/>
        <v>3238</v>
      </c>
      <c r="S65" s="6">
        <f t="shared" si="22"/>
        <v>3238</v>
      </c>
      <c r="T65" s="7">
        <v>2579</v>
      </c>
      <c r="U65" s="6">
        <f t="shared" si="13"/>
        <v>2579</v>
      </c>
      <c r="V65" s="8">
        <v>659</v>
      </c>
      <c r="W65" s="6">
        <f t="shared" si="16"/>
        <v>659</v>
      </c>
      <c r="X65" s="6">
        <f t="shared" si="14"/>
        <v>0</v>
      </c>
      <c r="Y65" s="6">
        <f t="shared" si="5"/>
        <v>0</v>
      </c>
      <c r="Z65" s="6">
        <f t="shared" si="20"/>
        <v>0</v>
      </c>
      <c r="AA65" s="6">
        <f t="shared" si="15"/>
        <v>0</v>
      </c>
      <c r="AB65" s="6">
        <f t="shared" si="21"/>
        <v>0</v>
      </c>
      <c r="AC65" s="6">
        <v>0</v>
      </c>
      <c r="AD65" s="9">
        <v>0</v>
      </c>
    </row>
    <row r="66" spans="1:30" ht="16.5" customHeight="1">
      <c r="A66" s="4">
        <v>61</v>
      </c>
      <c r="B66" s="5" t="s">
        <v>76</v>
      </c>
      <c r="C66" s="6">
        <f t="shared" si="0"/>
        <v>0</v>
      </c>
      <c r="D66" s="6">
        <v>0</v>
      </c>
      <c r="E66" s="6">
        <v>0</v>
      </c>
      <c r="F66" s="6">
        <f t="shared" si="1"/>
        <v>0</v>
      </c>
      <c r="G66" s="6">
        <v>0</v>
      </c>
      <c r="H66" s="6">
        <v>0</v>
      </c>
      <c r="I66" s="6">
        <f t="shared" si="8"/>
        <v>0</v>
      </c>
      <c r="J66" s="6">
        <f t="shared" si="9"/>
        <v>0</v>
      </c>
      <c r="K66" s="6">
        <f t="shared" si="9"/>
        <v>0</v>
      </c>
      <c r="L66" s="6">
        <f t="shared" si="10"/>
        <v>0</v>
      </c>
      <c r="M66" s="6">
        <v>0</v>
      </c>
      <c r="N66" s="6">
        <v>0</v>
      </c>
      <c r="O66" s="6">
        <f t="shared" si="17"/>
        <v>0</v>
      </c>
      <c r="P66" s="6">
        <f t="shared" si="18"/>
        <v>0</v>
      </c>
      <c r="Q66" s="6">
        <f t="shared" si="19"/>
        <v>0</v>
      </c>
      <c r="R66" s="6">
        <f t="shared" si="11"/>
        <v>4460</v>
      </c>
      <c r="S66" s="6">
        <f t="shared" si="22"/>
        <v>4460</v>
      </c>
      <c r="T66" s="7">
        <v>3460</v>
      </c>
      <c r="U66" s="6">
        <f t="shared" si="13"/>
        <v>3460</v>
      </c>
      <c r="V66" s="8">
        <v>1000</v>
      </c>
      <c r="W66" s="6">
        <f t="shared" si="16"/>
        <v>1000</v>
      </c>
      <c r="X66" s="6">
        <f t="shared" si="14"/>
        <v>0</v>
      </c>
      <c r="Y66" s="6">
        <f t="shared" si="5"/>
        <v>0</v>
      </c>
      <c r="Z66" s="6">
        <f t="shared" si="20"/>
        <v>0</v>
      </c>
      <c r="AA66" s="6">
        <f t="shared" si="15"/>
        <v>0</v>
      </c>
      <c r="AB66" s="6">
        <f t="shared" si="21"/>
        <v>0</v>
      </c>
      <c r="AC66" s="6">
        <v>0</v>
      </c>
      <c r="AD66" s="9">
        <v>0</v>
      </c>
    </row>
    <row r="67" spans="1:30" ht="16.5" customHeight="1">
      <c r="A67" s="4">
        <v>62</v>
      </c>
      <c r="B67" s="5" t="s">
        <v>77</v>
      </c>
      <c r="C67" s="6">
        <f t="shared" si="0"/>
        <v>0</v>
      </c>
      <c r="D67" s="6">
        <v>0</v>
      </c>
      <c r="E67" s="6">
        <v>0</v>
      </c>
      <c r="F67" s="6">
        <f t="shared" si="1"/>
        <v>0</v>
      </c>
      <c r="G67" s="6">
        <v>0</v>
      </c>
      <c r="H67" s="6">
        <v>0</v>
      </c>
      <c r="I67" s="6">
        <f t="shared" si="8"/>
        <v>0</v>
      </c>
      <c r="J67" s="6">
        <f t="shared" si="9"/>
        <v>0</v>
      </c>
      <c r="K67" s="6">
        <f t="shared" si="9"/>
        <v>0</v>
      </c>
      <c r="L67" s="6">
        <f t="shared" si="10"/>
        <v>0</v>
      </c>
      <c r="M67" s="6">
        <v>0</v>
      </c>
      <c r="N67" s="6">
        <v>0</v>
      </c>
      <c r="O67" s="6">
        <f t="shared" si="17"/>
        <v>0</v>
      </c>
      <c r="P67" s="6">
        <f t="shared" si="18"/>
        <v>0</v>
      </c>
      <c r="Q67" s="6">
        <f t="shared" si="19"/>
        <v>0</v>
      </c>
      <c r="R67" s="6">
        <f t="shared" si="11"/>
        <v>4650</v>
      </c>
      <c r="S67" s="6">
        <f t="shared" si="22"/>
        <v>4650</v>
      </c>
      <c r="T67" s="7">
        <v>4100</v>
      </c>
      <c r="U67" s="6">
        <f t="shared" si="13"/>
        <v>4100</v>
      </c>
      <c r="V67" s="8">
        <v>550</v>
      </c>
      <c r="W67" s="6">
        <f t="shared" si="16"/>
        <v>550</v>
      </c>
      <c r="X67" s="6">
        <f t="shared" si="14"/>
        <v>0</v>
      </c>
      <c r="Y67" s="6">
        <f t="shared" si="5"/>
        <v>0</v>
      </c>
      <c r="Z67" s="6">
        <f t="shared" si="20"/>
        <v>0</v>
      </c>
      <c r="AA67" s="6">
        <f t="shared" si="15"/>
        <v>0</v>
      </c>
      <c r="AB67" s="6">
        <f t="shared" si="21"/>
        <v>0</v>
      </c>
      <c r="AC67" s="6">
        <v>0</v>
      </c>
      <c r="AD67" s="9">
        <v>0</v>
      </c>
    </row>
    <row r="68" spans="1:30" ht="16.5" customHeight="1">
      <c r="A68" s="4">
        <v>63</v>
      </c>
      <c r="B68" s="5" t="s">
        <v>78</v>
      </c>
      <c r="C68" s="6">
        <f t="shared" si="0"/>
        <v>0</v>
      </c>
      <c r="D68" s="6">
        <v>0</v>
      </c>
      <c r="E68" s="6">
        <v>0</v>
      </c>
      <c r="F68" s="6">
        <f t="shared" si="1"/>
        <v>0</v>
      </c>
      <c r="G68" s="6">
        <v>0</v>
      </c>
      <c r="H68" s="6">
        <v>0</v>
      </c>
      <c r="I68" s="6">
        <f t="shared" si="8"/>
        <v>0</v>
      </c>
      <c r="J68" s="6">
        <f t="shared" si="9"/>
        <v>0</v>
      </c>
      <c r="K68" s="6">
        <f t="shared" si="9"/>
        <v>0</v>
      </c>
      <c r="L68" s="6">
        <f t="shared" si="10"/>
        <v>0</v>
      </c>
      <c r="M68" s="6">
        <v>0</v>
      </c>
      <c r="N68" s="6">
        <v>0</v>
      </c>
      <c r="O68" s="6">
        <f t="shared" si="17"/>
        <v>0</v>
      </c>
      <c r="P68" s="6">
        <f t="shared" si="18"/>
        <v>0</v>
      </c>
      <c r="Q68" s="6">
        <f t="shared" si="19"/>
        <v>0</v>
      </c>
      <c r="R68" s="6">
        <f t="shared" si="11"/>
        <v>9369</v>
      </c>
      <c r="S68" s="6">
        <f t="shared" si="22"/>
        <v>9369</v>
      </c>
      <c r="T68" s="7">
        <v>7898</v>
      </c>
      <c r="U68" s="6">
        <f t="shared" si="13"/>
        <v>7898</v>
      </c>
      <c r="V68" s="8">
        <v>1471</v>
      </c>
      <c r="W68" s="6">
        <f t="shared" si="16"/>
        <v>1471</v>
      </c>
      <c r="X68" s="6">
        <f t="shared" si="14"/>
        <v>0</v>
      </c>
      <c r="Y68" s="6">
        <f t="shared" si="5"/>
        <v>0</v>
      </c>
      <c r="Z68" s="6">
        <f t="shared" si="20"/>
        <v>0</v>
      </c>
      <c r="AA68" s="6">
        <f t="shared" si="15"/>
        <v>0</v>
      </c>
      <c r="AB68" s="6">
        <f t="shared" si="21"/>
        <v>0</v>
      </c>
      <c r="AC68" s="6">
        <v>0</v>
      </c>
      <c r="AD68" s="9">
        <v>0</v>
      </c>
    </row>
    <row r="69" spans="1:30" ht="16.5" customHeight="1">
      <c r="A69" s="4">
        <v>64</v>
      </c>
      <c r="B69" s="5" t="s">
        <v>79</v>
      </c>
      <c r="C69" s="6">
        <f t="shared" si="0"/>
        <v>0</v>
      </c>
      <c r="D69" s="6">
        <v>0</v>
      </c>
      <c r="E69" s="6">
        <v>0</v>
      </c>
      <c r="F69" s="6">
        <f t="shared" si="1"/>
        <v>0</v>
      </c>
      <c r="G69" s="6">
        <v>0</v>
      </c>
      <c r="H69" s="6">
        <v>0</v>
      </c>
      <c r="I69" s="6">
        <f t="shared" si="8"/>
        <v>0</v>
      </c>
      <c r="J69" s="6">
        <f t="shared" si="9"/>
        <v>0</v>
      </c>
      <c r="K69" s="6">
        <f t="shared" si="9"/>
        <v>0</v>
      </c>
      <c r="L69" s="6">
        <f t="shared" si="10"/>
        <v>0</v>
      </c>
      <c r="M69" s="6">
        <v>0</v>
      </c>
      <c r="N69" s="6">
        <v>0</v>
      </c>
      <c r="O69" s="6">
        <f t="shared" si="17"/>
        <v>0</v>
      </c>
      <c r="P69" s="6">
        <f t="shared" si="18"/>
        <v>0</v>
      </c>
      <c r="Q69" s="6">
        <f t="shared" si="19"/>
        <v>0</v>
      </c>
      <c r="R69" s="6">
        <f t="shared" si="11"/>
        <v>40700</v>
      </c>
      <c r="S69" s="6">
        <f t="shared" si="22"/>
        <v>40700</v>
      </c>
      <c r="T69" s="7">
        <v>32500</v>
      </c>
      <c r="U69" s="6">
        <f t="shared" si="13"/>
        <v>32500</v>
      </c>
      <c r="V69" s="8">
        <v>8200</v>
      </c>
      <c r="W69" s="6">
        <f t="shared" si="16"/>
        <v>8200</v>
      </c>
      <c r="X69" s="6">
        <f t="shared" si="14"/>
        <v>0</v>
      </c>
      <c r="Y69" s="6">
        <f t="shared" si="5"/>
        <v>0</v>
      </c>
      <c r="Z69" s="6">
        <f t="shared" si="20"/>
        <v>0</v>
      </c>
      <c r="AA69" s="6">
        <f t="shared" si="15"/>
        <v>0</v>
      </c>
      <c r="AB69" s="6">
        <f t="shared" si="21"/>
        <v>0</v>
      </c>
      <c r="AC69" s="6">
        <v>0</v>
      </c>
      <c r="AD69" s="9">
        <v>0</v>
      </c>
    </row>
    <row r="70" spans="1:30" ht="16.5" customHeight="1">
      <c r="A70" s="4">
        <v>65</v>
      </c>
      <c r="B70" s="5" t="s">
        <v>80</v>
      </c>
      <c r="C70" s="6">
        <f aca="true" t="shared" si="23" ref="C70:C97">D70+E70</f>
        <v>0</v>
      </c>
      <c r="D70" s="6">
        <v>0</v>
      </c>
      <c r="E70" s="6">
        <v>0</v>
      </c>
      <c r="F70" s="6">
        <f aca="true" t="shared" si="24" ref="F70:F97">G70+H70</f>
        <v>0</v>
      </c>
      <c r="G70" s="6">
        <v>0</v>
      </c>
      <c r="H70" s="6">
        <v>0</v>
      </c>
      <c r="I70" s="6">
        <f t="shared" si="8"/>
        <v>0</v>
      </c>
      <c r="J70" s="6">
        <f t="shared" si="9"/>
        <v>0</v>
      </c>
      <c r="K70" s="6">
        <f t="shared" si="9"/>
        <v>0</v>
      </c>
      <c r="L70" s="6">
        <f t="shared" si="10"/>
        <v>0</v>
      </c>
      <c r="M70" s="6">
        <v>0</v>
      </c>
      <c r="N70" s="6">
        <v>0</v>
      </c>
      <c r="O70" s="6">
        <f aca="true" t="shared" si="25" ref="O70:O96">P70+Q70</f>
        <v>0</v>
      </c>
      <c r="P70" s="6">
        <f aca="true" t="shared" si="26" ref="P70:P96">J70-M70</f>
        <v>0</v>
      </c>
      <c r="Q70" s="6">
        <f aca="true" t="shared" si="27" ref="Q70:Q96">K70-N70</f>
        <v>0</v>
      </c>
      <c r="R70" s="6">
        <f t="shared" si="11"/>
        <v>14525</v>
      </c>
      <c r="S70" s="6">
        <f t="shared" si="22"/>
        <v>14525</v>
      </c>
      <c r="T70" s="7">
        <v>12220</v>
      </c>
      <c r="U70" s="6">
        <f t="shared" si="13"/>
        <v>12220</v>
      </c>
      <c r="V70" s="8">
        <v>2305</v>
      </c>
      <c r="W70" s="6">
        <f t="shared" si="16"/>
        <v>2305</v>
      </c>
      <c r="X70" s="6">
        <f t="shared" si="14"/>
        <v>0</v>
      </c>
      <c r="Y70" s="6">
        <f aca="true" t="shared" si="28" ref="Y70:Y96">T70-U70</f>
        <v>0</v>
      </c>
      <c r="Z70" s="6">
        <f aca="true" t="shared" si="29" ref="Z70:Z96">V70-W70</f>
        <v>0</v>
      </c>
      <c r="AA70" s="6">
        <f t="shared" si="15"/>
        <v>0</v>
      </c>
      <c r="AB70" s="6">
        <f aca="true" t="shared" si="30" ref="AB70:AB97">Y70+P70</f>
        <v>0</v>
      </c>
      <c r="AC70" s="6">
        <v>0</v>
      </c>
      <c r="AD70" s="9">
        <v>0</v>
      </c>
    </row>
    <row r="71" spans="1:30" ht="16.5" customHeight="1">
      <c r="A71" s="4">
        <v>66</v>
      </c>
      <c r="B71" s="5" t="s">
        <v>81</v>
      </c>
      <c r="C71" s="6">
        <f t="shared" si="23"/>
        <v>0</v>
      </c>
      <c r="D71" s="6">
        <v>0</v>
      </c>
      <c r="E71" s="6">
        <v>0</v>
      </c>
      <c r="F71" s="6">
        <f t="shared" si="24"/>
        <v>0</v>
      </c>
      <c r="G71" s="6">
        <v>0</v>
      </c>
      <c r="H71" s="6">
        <v>0</v>
      </c>
      <c r="I71" s="6">
        <f aca="true" t="shared" si="31" ref="I71:I97">J71+K71</f>
        <v>0</v>
      </c>
      <c r="J71" s="6">
        <f aca="true" t="shared" si="32" ref="J71:K97">G71+D71</f>
        <v>0</v>
      </c>
      <c r="K71" s="6">
        <f t="shared" si="32"/>
        <v>0</v>
      </c>
      <c r="L71" s="6">
        <f aca="true" t="shared" si="33" ref="L71:L97">M71+N71</f>
        <v>0</v>
      </c>
      <c r="M71" s="6">
        <v>0</v>
      </c>
      <c r="N71" s="6">
        <v>0</v>
      </c>
      <c r="O71" s="6">
        <f t="shared" si="25"/>
        <v>0</v>
      </c>
      <c r="P71" s="6">
        <f t="shared" si="26"/>
        <v>0</v>
      </c>
      <c r="Q71" s="6">
        <f t="shared" si="27"/>
        <v>0</v>
      </c>
      <c r="R71" s="6">
        <f aca="true" t="shared" si="34" ref="R71:R96">T71+V71</f>
        <v>7736</v>
      </c>
      <c r="S71" s="6">
        <f aca="true" t="shared" si="35" ref="S71:S96">U71+W71</f>
        <v>7736</v>
      </c>
      <c r="T71" s="7">
        <v>6116</v>
      </c>
      <c r="U71" s="6">
        <f aca="true" t="shared" si="36" ref="U71:U96">T71</f>
        <v>6116</v>
      </c>
      <c r="V71" s="8">
        <v>1620</v>
      </c>
      <c r="W71" s="6">
        <f t="shared" si="16"/>
        <v>1620</v>
      </c>
      <c r="X71" s="6">
        <f aca="true" t="shared" si="37" ref="X71:X96">Y71+Z71</f>
        <v>0</v>
      </c>
      <c r="Y71" s="6">
        <f t="shared" si="28"/>
        <v>0</v>
      </c>
      <c r="Z71" s="6">
        <f t="shared" si="29"/>
        <v>0</v>
      </c>
      <c r="AA71" s="6">
        <f aca="true" t="shared" si="38" ref="AA71:AA97">AB71+AC71</f>
        <v>0</v>
      </c>
      <c r="AB71" s="6">
        <f t="shared" si="30"/>
        <v>0</v>
      </c>
      <c r="AC71" s="6">
        <v>0</v>
      </c>
      <c r="AD71" s="9">
        <v>0</v>
      </c>
    </row>
    <row r="72" spans="1:30" ht="23.25" customHeight="1">
      <c r="A72" s="4">
        <v>67</v>
      </c>
      <c r="B72" s="5" t="s">
        <v>82</v>
      </c>
      <c r="C72" s="6">
        <f t="shared" si="23"/>
        <v>0</v>
      </c>
      <c r="D72" s="6">
        <v>0</v>
      </c>
      <c r="E72" s="6">
        <v>0</v>
      </c>
      <c r="F72" s="6">
        <f t="shared" si="24"/>
        <v>0</v>
      </c>
      <c r="G72" s="6">
        <v>0</v>
      </c>
      <c r="H72" s="6">
        <v>0</v>
      </c>
      <c r="I72" s="6">
        <f t="shared" si="31"/>
        <v>0</v>
      </c>
      <c r="J72" s="6">
        <f t="shared" si="32"/>
        <v>0</v>
      </c>
      <c r="K72" s="6">
        <f t="shared" si="32"/>
        <v>0</v>
      </c>
      <c r="L72" s="6">
        <f t="shared" si="33"/>
        <v>0</v>
      </c>
      <c r="M72" s="6">
        <v>0</v>
      </c>
      <c r="N72" s="6">
        <v>0</v>
      </c>
      <c r="O72" s="6">
        <f t="shared" si="25"/>
        <v>0</v>
      </c>
      <c r="P72" s="6">
        <f t="shared" si="26"/>
        <v>0</v>
      </c>
      <c r="Q72" s="6">
        <f t="shared" si="27"/>
        <v>0</v>
      </c>
      <c r="R72" s="6">
        <f t="shared" si="34"/>
        <v>18100</v>
      </c>
      <c r="S72" s="6">
        <f t="shared" si="35"/>
        <v>18100</v>
      </c>
      <c r="T72" s="7">
        <v>14900</v>
      </c>
      <c r="U72" s="6">
        <f t="shared" si="36"/>
        <v>14900</v>
      </c>
      <c r="V72" s="8">
        <v>3200</v>
      </c>
      <c r="W72" s="6">
        <f aca="true" t="shared" si="39" ref="W72:W96">V72</f>
        <v>3200</v>
      </c>
      <c r="X72" s="6">
        <f t="shared" si="37"/>
        <v>0</v>
      </c>
      <c r="Y72" s="6">
        <f t="shared" si="28"/>
        <v>0</v>
      </c>
      <c r="Z72" s="6">
        <f t="shared" si="29"/>
        <v>0</v>
      </c>
      <c r="AA72" s="6">
        <f t="shared" si="38"/>
        <v>0</v>
      </c>
      <c r="AB72" s="6">
        <f t="shared" si="30"/>
        <v>0</v>
      </c>
      <c r="AC72" s="6">
        <v>0</v>
      </c>
      <c r="AD72" s="9">
        <v>0</v>
      </c>
    </row>
    <row r="73" spans="1:30" ht="23.25" customHeight="1">
      <c r="A73" s="4">
        <v>68</v>
      </c>
      <c r="B73" s="5" t="s">
        <v>83</v>
      </c>
      <c r="C73" s="6">
        <f t="shared" si="23"/>
        <v>0</v>
      </c>
      <c r="D73" s="6">
        <v>0</v>
      </c>
      <c r="E73" s="6">
        <v>0</v>
      </c>
      <c r="F73" s="6">
        <f t="shared" si="24"/>
        <v>0</v>
      </c>
      <c r="G73" s="6">
        <v>0</v>
      </c>
      <c r="H73" s="6">
        <v>0</v>
      </c>
      <c r="I73" s="6">
        <f t="shared" si="31"/>
        <v>0</v>
      </c>
      <c r="J73" s="6">
        <f t="shared" si="32"/>
        <v>0</v>
      </c>
      <c r="K73" s="6">
        <f t="shared" si="32"/>
        <v>0</v>
      </c>
      <c r="L73" s="6">
        <f t="shared" si="33"/>
        <v>0</v>
      </c>
      <c r="M73" s="6">
        <v>0</v>
      </c>
      <c r="N73" s="6">
        <v>0</v>
      </c>
      <c r="O73" s="6">
        <f t="shared" si="25"/>
        <v>0</v>
      </c>
      <c r="P73" s="6">
        <f t="shared" si="26"/>
        <v>0</v>
      </c>
      <c r="Q73" s="6">
        <f t="shared" si="27"/>
        <v>0</v>
      </c>
      <c r="R73" s="6">
        <f t="shared" si="34"/>
        <v>21460</v>
      </c>
      <c r="S73" s="6">
        <f t="shared" si="35"/>
        <v>21460</v>
      </c>
      <c r="T73" s="7">
        <v>17900</v>
      </c>
      <c r="U73" s="6">
        <f t="shared" si="36"/>
        <v>17900</v>
      </c>
      <c r="V73" s="8">
        <v>3560</v>
      </c>
      <c r="W73" s="6">
        <f t="shared" si="39"/>
        <v>3560</v>
      </c>
      <c r="X73" s="6">
        <f t="shared" si="37"/>
        <v>0</v>
      </c>
      <c r="Y73" s="6">
        <f t="shared" si="28"/>
        <v>0</v>
      </c>
      <c r="Z73" s="6">
        <f t="shared" si="29"/>
        <v>0</v>
      </c>
      <c r="AA73" s="6">
        <f t="shared" si="38"/>
        <v>0</v>
      </c>
      <c r="AB73" s="6">
        <f t="shared" si="30"/>
        <v>0</v>
      </c>
      <c r="AC73" s="6">
        <v>0</v>
      </c>
      <c r="AD73" s="9">
        <v>0</v>
      </c>
    </row>
    <row r="74" spans="1:30" ht="23.25" customHeight="1">
      <c r="A74" s="4">
        <v>69</v>
      </c>
      <c r="B74" s="5" t="s">
        <v>84</v>
      </c>
      <c r="C74" s="6">
        <f t="shared" si="23"/>
        <v>0</v>
      </c>
      <c r="D74" s="6">
        <v>0</v>
      </c>
      <c r="E74" s="6">
        <v>0</v>
      </c>
      <c r="F74" s="6">
        <f t="shared" si="24"/>
        <v>0</v>
      </c>
      <c r="G74" s="6">
        <v>0</v>
      </c>
      <c r="H74" s="6">
        <v>0</v>
      </c>
      <c r="I74" s="6">
        <f t="shared" si="31"/>
        <v>0</v>
      </c>
      <c r="J74" s="6">
        <f t="shared" si="32"/>
        <v>0</v>
      </c>
      <c r="K74" s="6">
        <f t="shared" si="32"/>
        <v>0</v>
      </c>
      <c r="L74" s="6">
        <f t="shared" si="33"/>
        <v>0</v>
      </c>
      <c r="M74" s="6">
        <v>0</v>
      </c>
      <c r="N74" s="6">
        <v>0</v>
      </c>
      <c r="O74" s="6">
        <f t="shared" si="25"/>
        <v>0</v>
      </c>
      <c r="P74" s="6">
        <f t="shared" si="26"/>
        <v>0</v>
      </c>
      <c r="Q74" s="6">
        <f t="shared" si="27"/>
        <v>0</v>
      </c>
      <c r="R74" s="6">
        <f t="shared" si="34"/>
        <v>20140</v>
      </c>
      <c r="S74" s="6">
        <f t="shared" si="35"/>
        <v>20140</v>
      </c>
      <c r="T74" s="7">
        <v>16600</v>
      </c>
      <c r="U74" s="6">
        <f t="shared" si="36"/>
        <v>16600</v>
      </c>
      <c r="V74" s="8">
        <v>3540</v>
      </c>
      <c r="W74" s="6">
        <f t="shared" si="39"/>
        <v>3540</v>
      </c>
      <c r="X74" s="6">
        <f t="shared" si="37"/>
        <v>0</v>
      </c>
      <c r="Y74" s="6">
        <f t="shared" si="28"/>
        <v>0</v>
      </c>
      <c r="Z74" s="6">
        <f t="shared" si="29"/>
        <v>0</v>
      </c>
      <c r="AA74" s="6">
        <f t="shared" si="38"/>
        <v>0</v>
      </c>
      <c r="AB74" s="6">
        <f t="shared" si="30"/>
        <v>0</v>
      </c>
      <c r="AC74" s="6">
        <v>0</v>
      </c>
      <c r="AD74" s="9">
        <v>0</v>
      </c>
    </row>
    <row r="75" spans="1:30" ht="23.25" customHeight="1">
      <c r="A75" s="4">
        <v>70</v>
      </c>
      <c r="B75" s="5" t="s">
        <v>85</v>
      </c>
      <c r="C75" s="6">
        <f t="shared" si="23"/>
        <v>0</v>
      </c>
      <c r="D75" s="6">
        <v>0</v>
      </c>
      <c r="E75" s="6">
        <v>0</v>
      </c>
      <c r="F75" s="6">
        <f t="shared" si="24"/>
        <v>0</v>
      </c>
      <c r="G75" s="6">
        <v>0</v>
      </c>
      <c r="H75" s="6">
        <v>0</v>
      </c>
      <c r="I75" s="6">
        <f t="shared" si="31"/>
        <v>0</v>
      </c>
      <c r="J75" s="6">
        <f t="shared" si="32"/>
        <v>0</v>
      </c>
      <c r="K75" s="6">
        <f t="shared" si="32"/>
        <v>0</v>
      </c>
      <c r="L75" s="6">
        <f t="shared" si="33"/>
        <v>0</v>
      </c>
      <c r="M75" s="6">
        <v>0</v>
      </c>
      <c r="N75" s="6">
        <v>0</v>
      </c>
      <c r="O75" s="6">
        <f t="shared" si="25"/>
        <v>0</v>
      </c>
      <c r="P75" s="6">
        <f t="shared" si="26"/>
        <v>0</v>
      </c>
      <c r="Q75" s="6">
        <f t="shared" si="27"/>
        <v>0</v>
      </c>
      <c r="R75" s="6">
        <f t="shared" si="34"/>
        <v>6750</v>
      </c>
      <c r="S75" s="6">
        <f t="shared" si="35"/>
        <v>6750</v>
      </c>
      <c r="T75" s="7">
        <v>5500</v>
      </c>
      <c r="U75" s="6">
        <f t="shared" si="36"/>
        <v>5500</v>
      </c>
      <c r="V75" s="8">
        <v>1250</v>
      </c>
      <c r="W75" s="6">
        <f t="shared" si="39"/>
        <v>1250</v>
      </c>
      <c r="X75" s="6">
        <f t="shared" si="37"/>
        <v>0</v>
      </c>
      <c r="Y75" s="6">
        <f t="shared" si="28"/>
        <v>0</v>
      </c>
      <c r="Z75" s="6">
        <f t="shared" si="29"/>
        <v>0</v>
      </c>
      <c r="AA75" s="6">
        <f t="shared" si="38"/>
        <v>0</v>
      </c>
      <c r="AB75" s="6">
        <f t="shared" si="30"/>
        <v>0</v>
      </c>
      <c r="AC75" s="6">
        <v>0</v>
      </c>
      <c r="AD75" s="9">
        <v>0</v>
      </c>
    </row>
    <row r="76" spans="1:30" ht="23.25" customHeight="1">
      <c r="A76" s="4">
        <v>71</v>
      </c>
      <c r="B76" s="5" t="s">
        <v>86</v>
      </c>
      <c r="C76" s="6">
        <f t="shared" si="23"/>
        <v>0</v>
      </c>
      <c r="D76" s="6">
        <v>0</v>
      </c>
      <c r="E76" s="6">
        <v>0</v>
      </c>
      <c r="F76" s="6">
        <f t="shared" si="24"/>
        <v>0</v>
      </c>
      <c r="G76" s="6">
        <v>0</v>
      </c>
      <c r="H76" s="6">
        <v>0</v>
      </c>
      <c r="I76" s="6">
        <f t="shared" si="31"/>
        <v>0</v>
      </c>
      <c r="J76" s="6">
        <f t="shared" si="32"/>
        <v>0</v>
      </c>
      <c r="K76" s="6">
        <f t="shared" si="32"/>
        <v>0</v>
      </c>
      <c r="L76" s="6">
        <f t="shared" si="33"/>
        <v>0</v>
      </c>
      <c r="M76" s="6">
        <v>0</v>
      </c>
      <c r="N76" s="6">
        <v>0</v>
      </c>
      <c r="O76" s="6">
        <f t="shared" si="25"/>
        <v>0</v>
      </c>
      <c r="P76" s="6">
        <f t="shared" si="26"/>
        <v>0</v>
      </c>
      <c r="Q76" s="6">
        <f t="shared" si="27"/>
        <v>0</v>
      </c>
      <c r="R76" s="6">
        <f t="shared" si="34"/>
        <v>10760</v>
      </c>
      <c r="S76" s="6">
        <f t="shared" si="35"/>
        <v>10760</v>
      </c>
      <c r="T76" s="7">
        <v>8500</v>
      </c>
      <c r="U76" s="6">
        <f t="shared" si="36"/>
        <v>8500</v>
      </c>
      <c r="V76" s="8">
        <v>2260</v>
      </c>
      <c r="W76" s="6">
        <f t="shared" si="39"/>
        <v>2260</v>
      </c>
      <c r="X76" s="6">
        <f t="shared" si="37"/>
        <v>0</v>
      </c>
      <c r="Y76" s="6">
        <f t="shared" si="28"/>
        <v>0</v>
      </c>
      <c r="Z76" s="6">
        <f t="shared" si="29"/>
        <v>0</v>
      </c>
      <c r="AA76" s="6">
        <f t="shared" si="38"/>
        <v>0</v>
      </c>
      <c r="AB76" s="6">
        <f t="shared" si="30"/>
        <v>0</v>
      </c>
      <c r="AC76" s="6">
        <v>0</v>
      </c>
      <c r="AD76" s="9">
        <v>0</v>
      </c>
    </row>
    <row r="77" spans="1:30" ht="23.25" customHeight="1">
      <c r="A77" s="4">
        <v>72</v>
      </c>
      <c r="B77" s="5" t="s">
        <v>87</v>
      </c>
      <c r="C77" s="6">
        <f t="shared" si="23"/>
        <v>0</v>
      </c>
      <c r="D77" s="6">
        <v>0</v>
      </c>
      <c r="E77" s="6">
        <v>0</v>
      </c>
      <c r="F77" s="6">
        <f t="shared" si="24"/>
        <v>0</v>
      </c>
      <c r="G77" s="6">
        <v>0</v>
      </c>
      <c r="H77" s="6">
        <v>0</v>
      </c>
      <c r="I77" s="6">
        <f t="shared" si="31"/>
        <v>0</v>
      </c>
      <c r="J77" s="6">
        <f t="shared" si="32"/>
        <v>0</v>
      </c>
      <c r="K77" s="6">
        <f t="shared" si="32"/>
        <v>0</v>
      </c>
      <c r="L77" s="6">
        <f t="shared" si="33"/>
        <v>0</v>
      </c>
      <c r="M77" s="6">
        <v>0</v>
      </c>
      <c r="N77" s="6">
        <v>0</v>
      </c>
      <c r="O77" s="6">
        <f t="shared" si="25"/>
        <v>0</v>
      </c>
      <c r="P77" s="6">
        <f t="shared" si="26"/>
        <v>0</v>
      </c>
      <c r="Q77" s="6">
        <f t="shared" si="27"/>
        <v>0</v>
      </c>
      <c r="R77" s="6">
        <f t="shared" si="34"/>
        <v>24022</v>
      </c>
      <c r="S77" s="6">
        <f t="shared" si="35"/>
        <v>24022</v>
      </c>
      <c r="T77" s="7">
        <v>20216</v>
      </c>
      <c r="U77" s="6">
        <f t="shared" si="36"/>
        <v>20216</v>
      </c>
      <c r="V77" s="8">
        <v>3806</v>
      </c>
      <c r="W77" s="6">
        <f t="shared" si="39"/>
        <v>3806</v>
      </c>
      <c r="X77" s="6">
        <f t="shared" si="37"/>
        <v>0</v>
      </c>
      <c r="Y77" s="6">
        <f t="shared" si="28"/>
        <v>0</v>
      </c>
      <c r="Z77" s="6">
        <f t="shared" si="29"/>
        <v>0</v>
      </c>
      <c r="AA77" s="6">
        <f t="shared" si="38"/>
        <v>0</v>
      </c>
      <c r="AB77" s="6">
        <f t="shared" si="30"/>
        <v>0</v>
      </c>
      <c r="AC77" s="6">
        <v>0</v>
      </c>
      <c r="AD77" s="9">
        <v>0</v>
      </c>
    </row>
    <row r="78" spans="1:30" ht="23.25" customHeight="1">
      <c r="A78" s="4">
        <v>73</v>
      </c>
      <c r="B78" s="5" t="s">
        <v>88</v>
      </c>
      <c r="C78" s="6">
        <f t="shared" si="23"/>
        <v>0</v>
      </c>
      <c r="D78" s="6">
        <v>0</v>
      </c>
      <c r="E78" s="6">
        <v>0</v>
      </c>
      <c r="F78" s="6">
        <f t="shared" si="24"/>
        <v>0</v>
      </c>
      <c r="G78" s="6">
        <v>0</v>
      </c>
      <c r="H78" s="6">
        <v>0</v>
      </c>
      <c r="I78" s="6">
        <f t="shared" si="31"/>
        <v>0</v>
      </c>
      <c r="J78" s="6">
        <f t="shared" si="32"/>
        <v>0</v>
      </c>
      <c r="K78" s="6">
        <f t="shared" si="32"/>
        <v>0</v>
      </c>
      <c r="L78" s="6">
        <f t="shared" si="33"/>
        <v>0</v>
      </c>
      <c r="M78" s="6">
        <v>0</v>
      </c>
      <c r="N78" s="6">
        <v>0</v>
      </c>
      <c r="O78" s="6">
        <f t="shared" si="25"/>
        <v>0</v>
      </c>
      <c r="P78" s="6">
        <f t="shared" si="26"/>
        <v>0</v>
      </c>
      <c r="Q78" s="6">
        <f t="shared" si="27"/>
        <v>0</v>
      </c>
      <c r="R78" s="6">
        <f t="shared" si="34"/>
        <v>5322</v>
      </c>
      <c r="S78" s="6">
        <f t="shared" si="35"/>
        <v>5322</v>
      </c>
      <c r="T78" s="7">
        <v>1700</v>
      </c>
      <c r="U78" s="6">
        <f t="shared" si="36"/>
        <v>1700</v>
      </c>
      <c r="V78" s="8">
        <v>3622</v>
      </c>
      <c r="W78" s="6">
        <f t="shared" si="39"/>
        <v>3622</v>
      </c>
      <c r="X78" s="6">
        <f t="shared" si="37"/>
        <v>0</v>
      </c>
      <c r="Y78" s="6">
        <f t="shared" si="28"/>
        <v>0</v>
      </c>
      <c r="Z78" s="6">
        <f t="shared" si="29"/>
        <v>0</v>
      </c>
      <c r="AA78" s="6">
        <f t="shared" si="38"/>
        <v>0</v>
      </c>
      <c r="AB78" s="6">
        <f t="shared" si="30"/>
        <v>0</v>
      </c>
      <c r="AC78" s="6">
        <v>0</v>
      </c>
      <c r="AD78" s="9">
        <v>0</v>
      </c>
    </row>
    <row r="79" spans="1:30" ht="23.25" customHeight="1">
      <c r="A79" s="4">
        <v>74</v>
      </c>
      <c r="B79" s="5" t="s">
        <v>89</v>
      </c>
      <c r="C79" s="6">
        <f t="shared" si="23"/>
        <v>0</v>
      </c>
      <c r="D79" s="6">
        <v>0</v>
      </c>
      <c r="E79" s="6">
        <v>0</v>
      </c>
      <c r="F79" s="6">
        <f t="shared" si="24"/>
        <v>0</v>
      </c>
      <c r="G79" s="6">
        <v>0</v>
      </c>
      <c r="H79" s="6">
        <v>0</v>
      </c>
      <c r="I79" s="6">
        <f t="shared" si="31"/>
        <v>0</v>
      </c>
      <c r="J79" s="6">
        <f t="shared" si="32"/>
        <v>0</v>
      </c>
      <c r="K79" s="6">
        <f t="shared" si="32"/>
        <v>0</v>
      </c>
      <c r="L79" s="6">
        <f t="shared" si="33"/>
        <v>0</v>
      </c>
      <c r="M79" s="6">
        <v>0</v>
      </c>
      <c r="N79" s="6">
        <v>0</v>
      </c>
      <c r="O79" s="6">
        <f t="shared" si="25"/>
        <v>0</v>
      </c>
      <c r="P79" s="6">
        <f t="shared" si="26"/>
        <v>0</v>
      </c>
      <c r="Q79" s="6">
        <f t="shared" si="27"/>
        <v>0</v>
      </c>
      <c r="R79" s="6">
        <f t="shared" si="34"/>
        <v>4490</v>
      </c>
      <c r="S79" s="6">
        <f t="shared" si="35"/>
        <v>4490</v>
      </c>
      <c r="T79" s="7">
        <v>3200</v>
      </c>
      <c r="U79" s="6">
        <f t="shared" si="36"/>
        <v>3200</v>
      </c>
      <c r="V79" s="8">
        <v>1290</v>
      </c>
      <c r="W79" s="6">
        <f t="shared" si="39"/>
        <v>1290</v>
      </c>
      <c r="X79" s="6">
        <f t="shared" si="37"/>
        <v>0</v>
      </c>
      <c r="Y79" s="6">
        <f t="shared" si="28"/>
        <v>0</v>
      </c>
      <c r="Z79" s="6">
        <f t="shared" si="29"/>
        <v>0</v>
      </c>
      <c r="AA79" s="6">
        <f t="shared" si="38"/>
        <v>0</v>
      </c>
      <c r="AB79" s="6">
        <f t="shared" si="30"/>
        <v>0</v>
      </c>
      <c r="AC79" s="6">
        <v>0</v>
      </c>
      <c r="AD79" s="9">
        <v>0</v>
      </c>
    </row>
    <row r="80" spans="1:30" ht="23.25" customHeight="1">
      <c r="A80" s="4">
        <v>75</v>
      </c>
      <c r="B80" s="5" t="s">
        <v>90</v>
      </c>
      <c r="C80" s="6">
        <f t="shared" si="23"/>
        <v>0</v>
      </c>
      <c r="D80" s="6">
        <v>0</v>
      </c>
      <c r="E80" s="6">
        <v>0</v>
      </c>
      <c r="F80" s="6">
        <f t="shared" si="24"/>
        <v>0</v>
      </c>
      <c r="G80" s="6">
        <v>0</v>
      </c>
      <c r="H80" s="6">
        <v>0</v>
      </c>
      <c r="I80" s="6">
        <f t="shared" si="31"/>
        <v>0</v>
      </c>
      <c r="J80" s="6">
        <f t="shared" si="32"/>
        <v>0</v>
      </c>
      <c r="K80" s="6">
        <f t="shared" si="32"/>
        <v>0</v>
      </c>
      <c r="L80" s="6">
        <f t="shared" si="33"/>
        <v>0</v>
      </c>
      <c r="M80" s="6">
        <v>0</v>
      </c>
      <c r="N80" s="6">
        <v>0</v>
      </c>
      <c r="O80" s="6">
        <f t="shared" si="25"/>
        <v>0</v>
      </c>
      <c r="P80" s="6">
        <f t="shared" si="26"/>
        <v>0</v>
      </c>
      <c r="Q80" s="6">
        <f t="shared" si="27"/>
        <v>0</v>
      </c>
      <c r="R80" s="6">
        <f t="shared" si="34"/>
        <v>19550</v>
      </c>
      <c r="S80" s="6">
        <f t="shared" si="35"/>
        <v>19550</v>
      </c>
      <c r="T80" s="7">
        <v>15300</v>
      </c>
      <c r="U80" s="6">
        <f t="shared" si="36"/>
        <v>15300</v>
      </c>
      <c r="V80" s="8">
        <v>4250</v>
      </c>
      <c r="W80" s="6">
        <f t="shared" si="39"/>
        <v>4250</v>
      </c>
      <c r="X80" s="6">
        <f t="shared" si="37"/>
        <v>0</v>
      </c>
      <c r="Y80" s="6">
        <f t="shared" si="28"/>
        <v>0</v>
      </c>
      <c r="Z80" s="6">
        <f t="shared" si="29"/>
        <v>0</v>
      </c>
      <c r="AA80" s="6">
        <f t="shared" si="38"/>
        <v>0</v>
      </c>
      <c r="AB80" s="6">
        <f t="shared" si="30"/>
        <v>0</v>
      </c>
      <c r="AC80" s="6">
        <v>0</v>
      </c>
      <c r="AD80" s="9">
        <v>0</v>
      </c>
    </row>
    <row r="81" spans="1:30" ht="23.25" customHeight="1">
      <c r="A81" s="4">
        <v>76</v>
      </c>
      <c r="B81" s="5" t="s">
        <v>91</v>
      </c>
      <c r="C81" s="6">
        <f t="shared" si="23"/>
        <v>0</v>
      </c>
      <c r="D81" s="6">
        <v>0</v>
      </c>
      <c r="E81" s="6">
        <v>0</v>
      </c>
      <c r="F81" s="6">
        <f t="shared" si="24"/>
        <v>0</v>
      </c>
      <c r="G81" s="6">
        <v>0</v>
      </c>
      <c r="H81" s="6">
        <v>0</v>
      </c>
      <c r="I81" s="6">
        <f t="shared" si="31"/>
        <v>0</v>
      </c>
      <c r="J81" s="6">
        <f t="shared" si="32"/>
        <v>0</v>
      </c>
      <c r="K81" s="6">
        <f t="shared" si="32"/>
        <v>0</v>
      </c>
      <c r="L81" s="6">
        <f t="shared" si="33"/>
        <v>0</v>
      </c>
      <c r="M81" s="6">
        <v>0</v>
      </c>
      <c r="N81" s="6">
        <v>0</v>
      </c>
      <c r="O81" s="6">
        <f t="shared" si="25"/>
        <v>0</v>
      </c>
      <c r="P81" s="6">
        <f t="shared" si="26"/>
        <v>0</v>
      </c>
      <c r="Q81" s="6">
        <f t="shared" si="27"/>
        <v>0</v>
      </c>
      <c r="R81" s="6">
        <f t="shared" si="34"/>
        <v>16521</v>
      </c>
      <c r="S81" s="6">
        <f t="shared" si="35"/>
        <v>16521</v>
      </c>
      <c r="T81" s="7">
        <v>14335</v>
      </c>
      <c r="U81" s="6">
        <f t="shared" si="36"/>
        <v>14335</v>
      </c>
      <c r="V81" s="8">
        <v>2186</v>
      </c>
      <c r="W81" s="6">
        <f t="shared" si="39"/>
        <v>2186</v>
      </c>
      <c r="X81" s="6">
        <f t="shared" si="37"/>
        <v>0</v>
      </c>
      <c r="Y81" s="6">
        <f t="shared" si="28"/>
        <v>0</v>
      </c>
      <c r="Z81" s="6">
        <f t="shared" si="29"/>
        <v>0</v>
      </c>
      <c r="AA81" s="6">
        <f t="shared" si="38"/>
        <v>0</v>
      </c>
      <c r="AB81" s="6">
        <f t="shared" si="30"/>
        <v>0</v>
      </c>
      <c r="AC81" s="6">
        <v>0</v>
      </c>
      <c r="AD81" s="9">
        <v>0</v>
      </c>
    </row>
    <row r="82" spans="1:30" ht="23.25" customHeight="1">
      <c r="A82" s="4">
        <v>77</v>
      </c>
      <c r="B82" s="5" t="s">
        <v>92</v>
      </c>
      <c r="C82" s="6">
        <f t="shared" si="23"/>
        <v>0</v>
      </c>
      <c r="D82" s="6">
        <v>0</v>
      </c>
      <c r="E82" s="6">
        <v>0</v>
      </c>
      <c r="F82" s="6">
        <f t="shared" si="24"/>
        <v>0</v>
      </c>
      <c r="G82" s="6">
        <v>0</v>
      </c>
      <c r="H82" s="6">
        <v>0</v>
      </c>
      <c r="I82" s="6">
        <f t="shared" si="31"/>
        <v>0</v>
      </c>
      <c r="J82" s="6">
        <f t="shared" si="32"/>
        <v>0</v>
      </c>
      <c r="K82" s="6">
        <f t="shared" si="32"/>
        <v>0</v>
      </c>
      <c r="L82" s="6">
        <f t="shared" si="33"/>
        <v>0</v>
      </c>
      <c r="M82" s="6">
        <v>0</v>
      </c>
      <c r="N82" s="6">
        <v>0</v>
      </c>
      <c r="O82" s="6">
        <f t="shared" si="25"/>
        <v>0</v>
      </c>
      <c r="P82" s="6">
        <f t="shared" si="26"/>
        <v>0</v>
      </c>
      <c r="Q82" s="6">
        <f t="shared" si="27"/>
        <v>0</v>
      </c>
      <c r="R82" s="6">
        <f t="shared" si="34"/>
        <v>6730</v>
      </c>
      <c r="S82" s="6">
        <f t="shared" si="35"/>
        <v>6730</v>
      </c>
      <c r="T82" s="7">
        <v>5010</v>
      </c>
      <c r="U82" s="6">
        <f t="shared" si="36"/>
        <v>5010</v>
      </c>
      <c r="V82" s="8">
        <v>1720</v>
      </c>
      <c r="W82" s="6">
        <f t="shared" si="39"/>
        <v>1720</v>
      </c>
      <c r="X82" s="6">
        <f t="shared" si="37"/>
        <v>0</v>
      </c>
      <c r="Y82" s="6">
        <f t="shared" si="28"/>
        <v>0</v>
      </c>
      <c r="Z82" s="6">
        <f t="shared" si="29"/>
        <v>0</v>
      </c>
      <c r="AA82" s="6">
        <f t="shared" si="38"/>
        <v>0</v>
      </c>
      <c r="AB82" s="6">
        <f t="shared" si="30"/>
        <v>0</v>
      </c>
      <c r="AC82" s="6">
        <v>0</v>
      </c>
      <c r="AD82" s="9">
        <v>0</v>
      </c>
    </row>
    <row r="83" spans="1:30" ht="23.25" customHeight="1">
      <c r="A83" s="4">
        <v>78</v>
      </c>
      <c r="B83" s="5" t="s">
        <v>93</v>
      </c>
      <c r="C83" s="6">
        <f t="shared" si="23"/>
        <v>0</v>
      </c>
      <c r="D83" s="6">
        <v>0</v>
      </c>
      <c r="E83" s="6">
        <v>0</v>
      </c>
      <c r="F83" s="6">
        <f t="shared" si="24"/>
        <v>0</v>
      </c>
      <c r="G83" s="6">
        <v>0</v>
      </c>
      <c r="H83" s="6">
        <v>0</v>
      </c>
      <c r="I83" s="6">
        <f t="shared" si="31"/>
        <v>0</v>
      </c>
      <c r="J83" s="6">
        <f t="shared" si="32"/>
        <v>0</v>
      </c>
      <c r="K83" s="6">
        <f t="shared" si="32"/>
        <v>0</v>
      </c>
      <c r="L83" s="6">
        <f t="shared" si="33"/>
        <v>0</v>
      </c>
      <c r="M83" s="6">
        <v>0</v>
      </c>
      <c r="N83" s="6">
        <v>0</v>
      </c>
      <c r="O83" s="6">
        <f t="shared" si="25"/>
        <v>0</v>
      </c>
      <c r="P83" s="6">
        <f t="shared" si="26"/>
        <v>0</v>
      </c>
      <c r="Q83" s="6">
        <f t="shared" si="27"/>
        <v>0</v>
      </c>
      <c r="R83" s="6">
        <f t="shared" si="34"/>
        <v>15757</v>
      </c>
      <c r="S83" s="6">
        <f t="shared" si="35"/>
        <v>15757</v>
      </c>
      <c r="T83" s="7">
        <v>13057</v>
      </c>
      <c r="U83" s="6">
        <f t="shared" si="36"/>
        <v>13057</v>
      </c>
      <c r="V83" s="8">
        <v>2700</v>
      </c>
      <c r="W83" s="6">
        <f t="shared" si="39"/>
        <v>2700</v>
      </c>
      <c r="X83" s="6">
        <f t="shared" si="37"/>
        <v>0</v>
      </c>
      <c r="Y83" s="6">
        <f t="shared" si="28"/>
        <v>0</v>
      </c>
      <c r="Z83" s="6">
        <f t="shared" si="29"/>
        <v>0</v>
      </c>
      <c r="AA83" s="6">
        <f t="shared" si="38"/>
        <v>0</v>
      </c>
      <c r="AB83" s="6">
        <f t="shared" si="30"/>
        <v>0</v>
      </c>
      <c r="AC83" s="6">
        <v>0</v>
      </c>
      <c r="AD83" s="9">
        <v>0</v>
      </c>
    </row>
    <row r="84" spans="1:30" ht="23.25" customHeight="1">
      <c r="A84" s="4">
        <v>79</v>
      </c>
      <c r="B84" s="5" t="s">
        <v>94</v>
      </c>
      <c r="C84" s="6">
        <f t="shared" si="23"/>
        <v>0</v>
      </c>
      <c r="D84" s="6">
        <v>0</v>
      </c>
      <c r="E84" s="6">
        <v>0</v>
      </c>
      <c r="F84" s="6">
        <f t="shared" si="24"/>
        <v>0</v>
      </c>
      <c r="G84" s="6">
        <v>0</v>
      </c>
      <c r="H84" s="6">
        <v>0</v>
      </c>
      <c r="I84" s="6">
        <f t="shared" si="31"/>
        <v>0</v>
      </c>
      <c r="J84" s="6">
        <f t="shared" si="32"/>
        <v>0</v>
      </c>
      <c r="K84" s="6">
        <f t="shared" si="32"/>
        <v>0</v>
      </c>
      <c r="L84" s="6">
        <f t="shared" si="33"/>
        <v>0</v>
      </c>
      <c r="M84" s="6">
        <v>0</v>
      </c>
      <c r="N84" s="6">
        <v>0</v>
      </c>
      <c r="O84" s="6">
        <f t="shared" si="25"/>
        <v>0</v>
      </c>
      <c r="P84" s="6">
        <f t="shared" si="26"/>
        <v>0</v>
      </c>
      <c r="Q84" s="6">
        <f t="shared" si="27"/>
        <v>0</v>
      </c>
      <c r="R84" s="6">
        <f t="shared" si="34"/>
        <v>13091</v>
      </c>
      <c r="S84" s="6">
        <f t="shared" si="35"/>
        <v>13091</v>
      </c>
      <c r="T84" s="7">
        <v>11090</v>
      </c>
      <c r="U84" s="6">
        <f t="shared" si="36"/>
        <v>11090</v>
      </c>
      <c r="V84" s="8">
        <v>2001</v>
      </c>
      <c r="W84" s="6">
        <f t="shared" si="39"/>
        <v>2001</v>
      </c>
      <c r="X84" s="6">
        <f t="shared" si="37"/>
        <v>0</v>
      </c>
      <c r="Y84" s="6">
        <f t="shared" si="28"/>
        <v>0</v>
      </c>
      <c r="Z84" s="6">
        <f t="shared" si="29"/>
        <v>0</v>
      </c>
      <c r="AA84" s="6">
        <f t="shared" si="38"/>
        <v>0</v>
      </c>
      <c r="AB84" s="6">
        <f t="shared" si="30"/>
        <v>0</v>
      </c>
      <c r="AC84" s="6">
        <v>0</v>
      </c>
      <c r="AD84" s="9">
        <v>0</v>
      </c>
    </row>
    <row r="85" spans="1:30" ht="23.25" customHeight="1">
      <c r="A85" s="4">
        <v>80</v>
      </c>
      <c r="B85" s="5" t="s">
        <v>95</v>
      </c>
      <c r="C85" s="6">
        <f t="shared" si="23"/>
        <v>0</v>
      </c>
      <c r="D85" s="6">
        <v>0</v>
      </c>
      <c r="E85" s="6">
        <v>0</v>
      </c>
      <c r="F85" s="6">
        <f t="shared" si="24"/>
        <v>0</v>
      </c>
      <c r="G85" s="6">
        <v>0</v>
      </c>
      <c r="H85" s="6">
        <v>0</v>
      </c>
      <c r="I85" s="6">
        <f t="shared" si="31"/>
        <v>0</v>
      </c>
      <c r="J85" s="6">
        <f t="shared" si="32"/>
        <v>0</v>
      </c>
      <c r="K85" s="6">
        <f t="shared" si="32"/>
        <v>0</v>
      </c>
      <c r="L85" s="6">
        <f t="shared" si="33"/>
        <v>0</v>
      </c>
      <c r="M85" s="6">
        <v>0</v>
      </c>
      <c r="N85" s="6">
        <v>0</v>
      </c>
      <c r="O85" s="6">
        <f t="shared" si="25"/>
        <v>0</v>
      </c>
      <c r="P85" s="6">
        <f t="shared" si="26"/>
        <v>0</v>
      </c>
      <c r="Q85" s="6">
        <f t="shared" si="27"/>
        <v>0</v>
      </c>
      <c r="R85" s="6">
        <f t="shared" si="34"/>
        <v>32154</v>
      </c>
      <c r="S85" s="6">
        <f t="shared" si="35"/>
        <v>32154</v>
      </c>
      <c r="T85" s="7">
        <v>27153</v>
      </c>
      <c r="U85" s="6">
        <f t="shared" si="36"/>
        <v>27153</v>
      </c>
      <c r="V85" s="8">
        <v>5001</v>
      </c>
      <c r="W85" s="6">
        <f t="shared" si="39"/>
        <v>5001</v>
      </c>
      <c r="X85" s="6">
        <f t="shared" si="37"/>
        <v>0</v>
      </c>
      <c r="Y85" s="6">
        <f t="shared" si="28"/>
        <v>0</v>
      </c>
      <c r="Z85" s="6">
        <f t="shared" si="29"/>
        <v>0</v>
      </c>
      <c r="AA85" s="6">
        <f t="shared" si="38"/>
        <v>0</v>
      </c>
      <c r="AB85" s="6">
        <f t="shared" si="30"/>
        <v>0</v>
      </c>
      <c r="AC85" s="6">
        <v>0</v>
      </c>
      <c r="AD85" s="9">
        <v>0</v>
      </c>
    </row>
    <row r="86" spans="1:30" ht="23.25" customHeight="1">
      <c r="A86" s="4">
        <v>81</v>
      </c>
      <c r="B86" s="5" t="s">
        <v>96</v>
      </c>
      <c r="C86" s="6">
        <f t="shared" si="23"/>
        <v>0</v>
      </c>
      <c r="D86" s="6">
        <v>0</v>
      </c>
      <c r="E86" s="6">
        <v>0</v>
      </c>
      <c r="F86" s="6">
        <f t="shared" si="24"/>
        <v>0</v>
      </c>
      <c r="G86" s="6">
        <v>0</v>
      </c>
      <c r="H86" s="6">
        <v>0</v>
      </c>
      <c r="I86" s="6">
        <f t="shared" si="31"/>
        <v>0</v>
      </c>
      <c r="J86" s="6">
        <f t="shared" si="32"/>
        <v>0</v>
      </c>
      <c r="K86" s="6">
        <f t="shared" si="32"/>
        <v>0</v>
      </c>
      <c r="L86" s="6">
        <f t="shared" si="33"/>
        <v>0</v>
      </c>
      <c r="M86" s="6">
        <v>0</v>
      </c>
      <c r="N86" s="6">
        <v>0</v>
      </c>
      <c r="O86" s="6">
        <f t="shared" si="25"/>
        <v>0</v>
      </c>
      <c r="P86" s="6">
        <f t="shared" si="26"/>
        <v>0</v>
      </c>
      <c r="Q86" s="6">
        <f t="shared" si="27"/>
        <v>0</v>
      </c>
      <c r="R86" s="6">
        <f t="shared" si="34"/>
        <v>39335</v>
      </c>
      <c r="S86" s="6">
        <f t="shared" si="35"/>
        <v>39335</v>
      </c>
      <c r="T86" s="7">
        <v>32444</v>
      </c>
      <c r="U86" s="6">
        <f t="shared" si="36"/>
        <v>32444</v>
      </c>
      <c r="V86" s="8">
        <v>6891</v>
      </c>
      <c r="W86" s="6">
        <f t="shared" si="39"/>
        <v>6891</v>
      </c>
      <c r="X86" s="6">
        <f t="shared" si="37"/>
        <v>0</v>
      </c>
      <c r="Y86" s="6">
        <f t="shared" si="28"/>
        <v>0</v>
      </c>
      <c r="Z86" s="6">
        <f t="shared" si="29"/>
        <v>0</v>
      </c>
      <c r="AA86" s="6">
        <f t="shared" si="38"/>
        <v>0</v>
      </c>
      <c r="AB86" s="6">
        <f t="shared" si="30"/>
        <v>0</v>
      </c>
      <c r="AC86" s="6">
        <v>0</v>
      </c>
      <c r="AD86" s="9">
        <v>0</v>
      </c>
    </row>
    <row r="87" spans="1:30" ht="23.25" customHeight="1">
      <c r="A87" s="4">
        <v>82</v>
      </c>
      <c r="B87" s="10" t="s">
        <v>97</v>
      </c>
      <c r="C87" s="6">
        <f t="shared" si="23"/>
        <v>0</v>
      </c>
      <c r="D87" s="6">
        <v>0</v>
      </c>
      <c r="E87" s="6">
        <v>0</v>
      </c>
      <c r="F87" s="6">
        <f t="shared" si="24"/>
        <v>0</v>
      </c>
      <c r="G87" s="6">
        <v>0</v>
      </c>
      <c r="H87" s="6">
        <v>0</v>
      </c>
      <c r="I87" s="6">
        <f t="shared" si="31"/>
        <v>0</v>
      </c>
      <c r="J87" s="6">
        <f t="shared" si="32"/>
        <v>0</v>
      </c>
      <c r="K87" s="6">
        <f t="shared" si="32"/>
        <v>0</v>
      </c>
      <c r="L87" s="6">
        <f t="shared" si="33"/>
        <v>0</v>
      </c>
      <c r="M87" s="6">
        <v>0</v>
      </c>
      <c r="N87" s="6">
        <v>0</v>
      </c>
      <c r="O87" s="6">
        <f t="shared" si="25"/>
        <v>0</v>
      </c>
      <c r="P87" s="6">
        <f t="shared" si="26"/>
        <v>0</v>
      </c>
      <c r="Q87" s="6">
        <f t="shared" si="27"/>
        <v>0</v>
      </c>
      <c r="R87" s="6">
        <f t="shared" si="34"/>
        <v>4181</v>
      </c>
      <c r="S87" s="6">
        <f t="shared" si="35"/>
        <v>4181</v>
      </c>
      <c r="T87" s="7">
        <v>3452</v>
      </c>
      <c r="U87" s="6">
        <f t="shared" si="36"/>
        <v>3452</v>
      </c>
      <c r="V87" s="8">
        <v>729</v>
      </c>
      <c r="W87" s="6">
        <f t="shared" si="39"/>
        <v>729</v>
      </c>
      <c r="X87" s="6">
        <f t="shared" si="37"/>
        <v>0</v>
      </c>
      <c r="Y87" s="6">
        <f t="shared" si="28"/>
        <v>0</v>
      </c>
      <c r="Z87" s="6">
        <f t="shared" si="29"/>
        <v>0</v>
      </c>
      <c r="AA87" s="6">
        <f t="shared" si="38"/>
        <v>0</v>
      </c>
      <c r="AB87" s="6">
        <f t="shared" si="30"/>
        <v>0</v>
      </c>
      <c r="AC87" s="6">
        <v>0</v>
      </c>
      <c r="AD87" s="9">
        <v>0</v>
      </c>
    </row>
    <row r="88" spans="1:30" ht="23.25" customHeight="1">
      <c r="A88" s="4">
        <v>83</v>
      </c>
      <c r="B88" s="5" t="s">
        <v>98</v>
      </c>
      <c r="C88" s="6">
        <f t="shared" si="23"/>
        <v>0</v>
      </c>
      <c r="D88" s="6">
        <v>0</v>
      </c>
      <c r="E88" s="6">
        <v>0</v>
      </c>
      <c r="F88" s="6">
        <f t="shared" si="24"/>
        <v>0</v>
      </c>
      <c r="G88" s="6">
        <v>0</v>
      </c>
      <c r="H88" s="6">
        <v>0</v>
      </c>
      <c r="I88" s="6">
        <f t="shared" si="31"/>
        <v>0</v>
      </c>
      <c r="J88" s="6">
        <f t="shared" si="32"/>
        <v>0</v>
      </c>
      <c r="K88" s="6">
        <f t="shared" si="32"/>
        <v>0</v>
      </c>
      <c r="L88" s="6">
        <f t="shared" si="33"/>
        <v>0</v>
      </c>
      <c r="M88" s="6">
        <v>0</v>
      </c>
      <c r="N88" s="6">
        <v>0</v>
      </c>
      <c r="O88" s="6">
        <f t="shared" si="25"/>
        <v>0</v>
      </c>
      <c r="P88" s="6">
        <f t="shared" si="26"/>
        <v>0</v>
      </c>
      <c r="Q88" s="6">
        <f t="shared" si="27"/>
        <v>0</v>
      </c>
      <c r="R88" s="6">
        <f t="shared" si="34"/>
        <v>12317</v>
      </c>
      <c r="S88" s="6">
        <f t="shared" si="35"/>
        <v>12317</v>
      </c>
      <c r="T88" s="7">
        <v>10537</v>
      </c>
      <c r="U88" s="6">
        <f t="shared" si="36"/>
        <v>10537</v>
      </c>
      <c r="V88" s="8">
        <v>1780</v>
      </c>
      <c r="W88" s="6">
        <f t="shared" si="39"/>
        <v>1780</v>
      </c>
      <c r="X88" s="6">
        <f t="shared" si="37"/>
        <v>0</v>
      </c>
      <c r="Y88" s="6">
        <f t="shared" si="28"/>
        <v>0</v>
      </c>
      <c r="Z88" s="6">
        <f t="shared" si="29"/>
        <v>0</v>
      </c>
      <c r="AA88" s="6">
        <f t="shared" si="38"/>
        <v>0</v>
      </c>
      <c r="AB88" s="6">
        <f t="shared" si="30"/>
        <v>0</v>
      </c>
      <c r="AC88" s="6">
        <v>0</v>
      </c>
      <c r="AD88" s="9">
        <v>0</v>
      </c>
    </row>
    <row r="89" spans="1:30" ht="23.25" customHeight="1">
      <c r="A89" s="4">
        <v>84</v>
      </c>
      <c r="B89" s="5" t="s">
        <v>99</v>
      </c>
      <c r="C89" s="6">
        <f t="shared" si="23"/>
        <v>0</v>
      </c>
      <c r="D89" s="6">
        <v>0</v>
      </c>
      <c r="E89" s="6">
        <v>0</v>
      </c>
      <c r="F89" s="6">
        <f t="shared" si="24"/>
        <v>0</v>
      </c>
      <c r="G89" s="6">
        <v>0</v>
      </c>
      <c r="H89" s="6">
        <v>0</v>
      </c>
      <c r="I89" s="6">
        <f t="shared" si="31"/>
        <v>0</v>
      </c>
      <c r="J89" s="6">
        <f t="shared" si="32"/>
        <v>0</v>
      </c>
      <c r="K89" s="6">
        <f t="shared" si="32"/>
        <v>0</v>
      </c>
      <c r="L89" s="6">
        <f t="shared" si="33"/>
        <v>0</v>
      </c>
      <c r="M89" s="6">
        <v>0</v>
      </c>
      <c r="N89" s="6">
        <v>0</v>
      </c>
      <c r="O89" s="6">
        <f t="shared" si="25"/>
        <v>0</v>
      </c>
      <c r="P89" s="6">
        <f t="shared" si="26"/>
        <v>0</v>
      </c>
      <c r="Q89" s="6">
        <f t="shared" si="27"/>
        <v>0</v>
      </c>
      <c r="R89" s="6">
        <f t="shared" si="34"/>
        <v>4563</v>
      </c>
      <c r="S89" s="6">
        <f t="shared" si="35"/>
        <v>4563</v>
      </c>
      <c r="T89" s="7">
        <v>3739</v>
      </c>
      <c r="U89" s="6">
        <f t="shared" si="36"/>
        <v>3739</v>
      </c>
      <c r="V89" s="8">
        <v>824</v>
      </c>
      <c r="W89" s="6">
        <f t="shared" si="39"/>
        <v>824</v>
      </c>
      <c r="X89" s="6">
        <f t="shared" si="37"/>
        <v>0</v>
      </c>
      <c r="Y89" s="6">
        <f t="shared" si="28"/>
        <v>0</v>
      </c>
      <c r="Z89" s="6">
        <f t="shared" si="29"/>
        <v>0</v>
      </c>
      <c r="AA89" s="6">
        <f t="shared" si="38"/>
        <v>0</v>
      </c>
      <c r="AB89" s="6">
        <f t="shared" si="30"/>
        <v>0</v>
      </c>
      <c r="AC89" s="6">
        <v>0</v>
      </c>
      <c r="AD89" s="9">
        <v>0</v>
      </c>
    </row>
    <row r="90" spans="1:30" ht="23.25" customHeight="1">
      <c r="A90" s="4">
        <v>85</v>
      </c>
      <c r="B90" s="5" t="s">
        <v>100</v>
      </c>
      <c r="C90" s="6">
        <f t="shared" si="23"/>
        <v>0</v>
      </c>
      <c r="D90" s="6">
        <v>0</v>
      </c>
      <c r="E90" s="6">
        <v>0</v>
      </c>
      <c r="F90" s="6">
        <f t="shared" si="24"/>
        <v>0</v>
      </c>
      <c r="G90" s="6">
        <v>0</v>
      </c>
      <c r="H90" s="6">
        <v>0</v>
      </c>
      <c r="I90" s="6">
        <f t="shared" si="31"/>
        <v>0</v>
      </c>
      <c r="J90" s="6">
        <f t="shared" si="32"/>
        <v>0</v>
      </c>
      <c r="K90" s="6">
        <f t="shared" si="32"/>
        <v>0</v>
      </c>
      <c r="L90" s="6">
        <f t="shared" si="33"/>
        <v>0</v>
      </c>
      <c r="M90" s="6">
        <v>0</v>
      </c>
      <c r="N90" s="6">
        <v>0</v>
      </c>
      <c r="O90" s="6">
        <f t="shared" si="25"/>
        <v>0</v>
      </c>
      <c r="P90" s="6">
        <f t="shared" si="26"/>
        <v>0</v>
      </c>
      <c r="Q90" s="6">
        <f t="shared" si="27"/>
        <v>0</v>
      </c>
      <c r="R90" s="6">
        <f t="shared" si="34"/>
        <v>1984</v>
      </c>
      <c r="S90" s="6">
        <f t="shared" si="35"/>
        <v>1984</v>
      </c>
      <c r="T90" s="7">
        <v>1200</v>
      </c>
      <c r="U90" s="6">
        <f t="shared" si="36"/>
        <v>1200</v>
      </c>
      <c r="V90" s="8">
        <v>784</v>
      </c>
      <c r="W90" s="6">
        <f t="shared" si="39"/>
        <v>784</v>
      </c>
      <c r="X90" s="6">
        <f t="shared" si="37"/>
        <v>0</v>
      </c>
      <c r="Y90" s="6">
        <f t="shared" si="28"/>
        <v>0</v>
      </c>
      <c r="Z90" s="6">
        <f t="shared" si="29"/>
        <v>0</v>
      </c>
      <c r="AA90" s="6">
        <f t="shared" si="38"/>
        <v>0</v>
      </c>
      <c r="AB90" s="6">
        <f t="shared" si="30"/>
        <v>0</v>
      </c>
      <c r="AC90" s="6">
        <v>0</v>
      </c>
      <c r="AD90" s="9">
        <v>0</v>
      </c>
    </row>
    <row r="91" spans="1:30" ht="23.25" customHeight="1">
      <c r="A91" s="4">
        <v>86</v>
      </c>
      <c r="B91" s="5" t="s">
        <v>101</v>
      </c>
      <c r="C91" s="6">
        <f t="shared" si="23"/>
        <v>0</v>
      </c>
      <c r="D91" s="6">
        <v>0</v>
      </c>
      <c r="E91" s="6">
        <v>0</v>
      </c>
      <c r="F91" s="6">
        <f t="shared" si="24"/>
        <v>0</v>
      </c>
      <c r="G91" s="6">
        <v>0</v>
      </c>
      <c r="H91" s="6">
        <v>0</v>
      </c>
      <c r="I91" s="6">
        <f t="shared" si="31"/>
        <v>0</v>
      </c>
      <c r="J91" s="6">
        <f t="shared" si="32"/>
        <v>0</v>
      </c>
      <c r="K91" s="6">
        <f t="shared" si="32"/>
        <v>0</v>
      </c>
      <c r="L91" s="6">
        <f t="shared" si="33"/>
        <v>0</v>
      </c>
      <c r="M91" s="6">
        <v>0</v>
      </c>
      <c r="N91" s="6">
        <v>0</v>
      </c>
      <c r="O91" s="6">
        <f t="shared" si="25"/>
        <v>0</v>
      </c>
      <c r="P91" s="6">
        <f t="shared" si="26"/>
        <v>0</v>
      </c>
      <c r="Q91" s="6">
        <f t="shared" si="27"/>
        <v>0</v>
      </c>
      <c r="R91" s="6">
        <f t="shared" si="34"/>
        <v>12687</v>
      </c>
      <c r="S91" s="6">
        <f t="shared" si="35"/>
        <v>12687</v>
      </c>
      <c r="T91" s="7">
        <v>10649</v>
      </c>
      <c r="U91" s="6">
        <f t="shared" si="36"/>
        <v>10649</v>
      </c>
      <c r="V91" s="8">
        <v>2038</v>
      </c>
      <c r="W91" s="6">
        <f t="shared" si="39"/>
        <v>2038</v>
      </c>
      <c r="X91" s="6">
        <f t="shared" si="37"/>
        <v>0</v>
      </c>
      <c r="Y91" s="6">
        <f t="shared" si="28"/>
        <v>0</v>
      </c>
      <c r="Z91" s="6">
        <f t="shared" si="29"/>
        <v>0</v>
      </c>
      <c r="AA91" s="6">
        <f t="shared" si="38"/>
        <v>0</v>
      </c>
      <c r="AB91" s="6">
        <f t="shared" si="30"/>
        <v>0</v>
      </c>
      <c r="AC91" s="6">
        <v>0</v>
      </c>
      <c r="AD91" s="9">
        <v>0</v>
      </c>
    </row>
    <row r="92" spans="1:30" ht="23.25" customHeight="1">
      <c r="A92" s="4">
        <v>87</v>
      </c>
      <c r="B92" s="5" t="s">
        <v>102</v>
      </c>
      <c r="C92" s="6"/>
      <c r="D92" s="6">
        <v>0</v>
      </c>
      <c r="E92" s="6">
        <v>0</v>
      </c>
      <c r="F92" s="6">
        <f t="shared" si="24"/>
        <v>0</v>
      </c>
      <c r="G92" s="6">
        <v>0</v>
      </c>
      <c r="H92" s="6">
        <v>0</v>
      </c>
      <c r="I92" s="6">
        <f t="shared" si="31"/>
        <v>0</v>
      </c>
      <c r="J92" s="6">
        <f t="shared" si="32"/>
        <v>0</v>
      </c>
      <c r="K92" s="6">
        <f t="shared" si="32"/>
        <v>0</v>
      </c>
      <c r="L92" s="6">
        <f t="shared" si="33"/>
        <v>0</v>
      </c>
      <c r="M92" s="6">
        <v>0</v>
      </c>
      <c r="N92" s="6">
        <v>0</v>
      </c>
      <c r="O92" s="6">
        <f t="shared" si="25"/>
        <v>0</v>
      </c>
      <c r="P92" s="6">
        <f t="shared" si="26"/>
        <v>0</v>
      </c>
      <c r="Q92" s="6">
        <f t="shared" si="27"/>
        <v>0</v>
      </c>
      <c r="R92" s="6">
        <f t="shared" si="34"/>
        <v>2894</v>
      </c>
      <c r="S92" s="6">
        <f t="shared" si="35"/>
        <v>2894</v>
      </c>
      <c r="T92" s="7">
        <v>2200</v>
      </c>
      <c r="U92" s="6">
        <f t="shared" si="36"/>
        <v>2200</v>
      </c>
      <c r="V92" s="8">
        <v>694</v>
      </c>
      <c r="W92" s="6">
        <f t="shared" si="39"/>
        <v>694</v>
      </c>
      <c r="X92" s="6">
        <f t="shared" si="37"/>
        <v>0</v>
      </c>
      <c r="Y92" s="6">
        <f t="shared" si="28"/>
        <v>0</v>
      </c>
      <c r="Z92" s="6">
        <f t="shared" si="29"/>
        <v>0</v>
      </c>
      <c r="AA92" s="6">
        <f t="shared" si="38"/>
        <v>0</v>
      </c>
      <c r="AB92" s="6">
        <f t="shared" si="30"/>
        <v>0</v>
      </c>
      <c r="AC92" s="6">
        <v>0</v>
      </c>
      <c r="AD92" s="9">
        <v>0</v>
      </c>
    </row>
    <row r="93" spans="1:30" ht="23.25" customHeight="1">
      <c r="A93" s="4">
        <v>88</v>
      </c>
      <c r="B93" s="5" t="s">
        <v>103</v>
      </c>
      <c r="C93" s="6">
        <f t="shared" si="23"/>
        <v>0</v>
      </c>
      <c r="D93" s="6">
        <v>0</v>
      </c>
      <c r="E93" s="6">
        <v>0</v>
      </c>
      <c r="F93" s="6">
        <f t="shared" si="24"/>
        <v>0</v>
      </c>
      <c r="G93" s="6">
        <v>0</v>
      </c>
      <c r="H93" s="6">
        <v>0</v>
      </c>
      <c r="I93" s="6">
        <f t="shared" si="31"/>
        <v>0</v>
      </c>
      <c r="J93" s="6">
        <f t="shared" si="32"/>
        <v>0</v>
      </c>
      <c r="K93" s="6">
        <f t="shared" si="32"/>
        <v>0</v>
      </c>
      <c r="L93" s="6">
        <f t="shared" si="33"/>
        <v>0</v>
      </c>
      <c r="M93" s="6">
        <v>0</v>
      </c>
      <c r="N93" s="6">
        <v>0</v>
      </c>
      <c r="O93" s="6">
        <f t="shared" si="25"/>
        <v>0</v>
      </c>
      <c r="P93" s="6">
        <f t="shared" si="26"/>
        <v>0</v>
      </c>
      <c r="Q93" s="6">
        <f t="shared" si="27"/>
        <v>0</v>
      </c>
      <c r="R93" s="6">
        <f t="shared" si="34"/>
        <v>1784</v>
      </c>
      <c r="S93" s="6">
        <f t="shared" si="35"/>
        <v>1784</v>
      </c>
      <c r="T93" s="7">
        <v>995</v>
      </c>
      <c r="U93" s="6">
        <f t="shared" si="36"/>
        <v>995</v>
      </c>
      <c r="V93" s="8">
        <v>789</v>
      </c>
      <c r="W93" s="6">
        <f t="shared" si="39"/>
        <v>789</v>
      </c>
      <c r="X93" s="6">
        <f t="shared" si="37"/>
        <v>0</v>
      </c>
      <c r="Y93" s="6">
        <f t="shared" si="28"/>
        <v>0</v>
      </c>
      <c r="Z93" s="6">
        <f t="shared" si="29"/>
        <v>0</v>
      </c>
      <c r="AA93" s="6">
        <f t="shared" si="38"/>
        <v>0</v>
      </c>
      <c r="AB93" s="6">
        <f t="shared" si="30"/>
        <v>0</v>
      </c>
      <c r="AC93" s="6">
        <v>0</v>
      </c>
      <c r="AD93" s="9">
        <v>0</v>
      </c>
    </row>
    <row r="94" spans="1:30" ht="23.25" customHeight="1">
      <c r="A94" s="4">
        <v>89</v>
      </c>
      <c r="B94" s="5" t="s">
        <v>104</v>
      </c>
      <c r="C94" s="6">
        <f t="shared" si="23"/>
        <v>0</v>
      </c>
      <c r="D94" s="6">
        <v>0</v>
      </c>
      <c r="E94" s="6">
        <v>0</v>
      </c>
      <c r="F94" s="6">
        <f t="shared" si="24"/>
        <v>0</v>
      </c>
      <c r="G94" s="6">
        <v>0</v>
      </c>
      <c r="H94" s="6">
        <v>0</v>
      </c>
      <c r="I94" s="6">
        <f t="shared" si="31"/>
        <v>0</v>
      </c>
      <c r="J94" s="6">
        <f t="shared" si="32"/>
        <v>0</v>
      </c>
      <c r="K94" s="6">
        <f t="shared" si="32"/>
        <v>0</v>
      </c>
      <c r="L94" s="6">
        <f t="shared" si="33"/>
        <v>0</v>
      </c>
      <c r="M94" s="6">
        <v>0</v>
      </c>
      <c r="N94" s="6">
        <v>0</v>
      </c>
      <c r="O94" s="6">
        <f t="shared" si="25"/>
        <v>0</v>
      </c>
      <c r="P94" s="6">
        <f t="shared" si="26"/>
        <v>0</v>
      </c>
      <c r="Q94" s="6">
        <f t="shared" si="27"/>
        <v>0</v>
      </c>
      <c r="R94" s="6">
        <f t="shared" si="34"/>
        <v>16253.400000000001</v>
      </c>
      <c r="S94" s="6">
        <f t="shared" si="35"/>
        <v>16253.400000000001</v>
      </c>
      <c r="T94" s="7">
        <v>13841.7</v>
      </c>
      <c r="U94" s="6">
        <f t="shared" si="36"/>
        <v>13841.7</v>
      </c>
      <c r="V94" s="8">
        <v>2411.7</v>
      </c>
      <c r="W94" s="6">
        <f t="shared" si="39"/>
        <v>2411.7</v>
      </c>
      <c r="X94" s="6">
        <f t="shared" si="37"/>
        <v>0</v>
      </c>
      <c r="Y94" s="6">
        <f t="shared" si="28"/>
        <v>0</v>
      </c>
      <c r="Z94" s="6">
        <f t="shared" si="29"/>
        <v>0</v>
      </c>
      <c r="AA94" s="6">
        <f t="shared" si="38"/>
        <v>0</v>
      </c>
      <c r="AB94" s="6">
        <f t="shared" si="30"/>
        <v>0</v>
      </c>
      <c r="AC94" s="6">
        <v>0</v>
      </c>
      <c r="AD94" s="9">
        <v>0</v>
      </c>
    </row>
    <row r="95" spans="1:30" ht="23.25" customHeight="1">
      <c r="A95" s="4">
        <v>90</v>
      </c>
      <c r="B95" s="5" t="s">
        <v>105</v>
      </c>
      <c r="C95" s="6">
        <f t="shared" si="23"/>
        <v>0</v>
      </c>
      <c r="D95" s="6">
        <v>0</v>
      </c>
      <c r="E95" s="6">
        <v>0</v>
      </c>
      <c r="F95" s="6">
        <f t="shared" si="24"/>
        <v>0</v>
      </c>
      <c r="G95" s="6">
        <v>0</v>
      </c>
      <c r="H95" s="6">
        <v>0</v>
      </c>
      <c r="I95" s="6">
        <f t="shared" si="31"/>
        <v>0</v>
      </c>
      <c r="J95" s="6">
        <f t="shared" si="32"/>
        <v>0</v>
      </c>
      <c r="K95" s="6">
        <f t="shared" si="32"/>
        <v>0</v>
      </c>
      <c r="L95" s="6">
        <f t="shared" si="33"/>
        <v>0</v>
      </c>
      <c r="M95" s="6">
        <v>0</v>
      </c>
      <c r="N95" s="6">
        <v>0</v>
      </c>
      <c r="O95" s="6">
        <f t="shared" si="25"/>
        <v>0</v>
      </c>
      <c r="P95" s="6">
        <f t="shared" si="26"/>
        <v>0</v>
      </c>
      <c r="Q95" s="6">
        <f t="shared" si="27"/>
        <v>0</v>
      </c>
      <c r="R95" s="6">
        <f t="shared" si="34"/>
        <v>4254</v>
      </c>
      <c r="S95" s="6">
        <f t="shared" si="35"/>
        <v>4254</v>
      </c>
      <c r="T95" s="7">
        <v>1535</v>
      </c>
      <c r="U95" s="6">
        <f t="shared" si="36"/>
        <v>1535</v>
      </c>
      <c r="V95" s="8">
        <v>2719</v>
      </c>
      <c r="W95" s="6">
        <f t="shared" si="39"/>
        <v>2719</v>
      </c>
      <c r="X95" s="6">
        <f t="shared" si="37"/>
        <v>0</v>
      </c>
      <c r="Y95" s="6">
        <f t="shared" si="28"/>
        <v>0</v>
      </c>
      <c r="Z95" s="6">
        <f t="shared" si="29"/>
        <v>0</v>
      </c>
      <c r="AA95" s="6">
        <f t="shared" si="38"/>
        <v>0</v>
      </c>
      <c r="AB95" s="6">
        <f t="shared" si="30"/>
        <v>0</v>
      </c>
      <c r="AC95" s="6">
        <v>0</v>
      </c>
      <c r="AD95" s="9">
        <v>0</v>
      </c>
    </row>
    <row r="96" spans="1:30" ht="23.25" customHeight="1">
      <c r="A96" s="4">
        <v>91</v>
      </c>
      <c r="B96" s="5" t="s">
        <v>106</v>
      </c>
      <c r="C96" s="6">
        <f t="shared" si="23"/>
        <v>0</v>
      </c>
      <c r="D96" s="6">
        <v>0</v>
      </c>
      <c r="E96" s="6">
        <v>0</v>
      </c>
      <c r="F96" s="6">
        <f t="shared" si="24"/>
        <v>0</v>
      </c>
      <c r="G96" s="6">
        <v>0</v>
      </c>
      <c r="H96" s="6">
        <v>0</v>
      </c>
      <c r="I96" s="6">
        <f t="shared" si="31"/>
        <v>0</v>
      </c>
      <c r="J96" s="6">
        <f t="shared" si="32"/>
        <v>0</v>
      </c>
      <c r="K96" s="6">
        <f t="shared" si="32"/>
        <v>0</v>
      </c>
      <c r="L96" s="6">
        <f t="shared" si="33"/>
        <v>0</v>
      </c>
      <c r="M96" s="6">
        <v>0</v>
      </c>
      <c r="N96" s="6">
        <v>0</v>
      </c>
      <c r="O96" s="6">
        <f t="shared" si="25"/>
        <v>0</v>
      </c>
      <c r="P96" s="6">
        <f t="shared" si="26"/>
        <v>0</v>
      </c>
      <c r="Q96" s="6">
        <f t="shared" si="27"/>
        <v>0</v>
      </c>
      <c r="R96" s="6">
        <f t="shared" si="34"/>
        <v>2972</v>
      </c>
      <c r="S96" s="6">
        <f t="shared" si="35"/>
        <v>2972</v>
      </c>
      <c r="T96" s="7">
        <v>2022</v>
      </c>
      <c r="U96" s="6">
        <f t="shared" si="36"/>
        <v>2022</v>
      </c>
      <c r="V96" s="8">
        <v>950</v>
      </c>
      <c r="W96" s="6">
        <f t="shared" si="39"/>
        <v>950</v>
      </c>
      <c r="X96" s="6">
        <f t="shared" si="37"/>
        <v>0</v>
      </c>
      <c r="Y96" s="6">
        <f t="shared" si="28"/>
        <v>0</v>
      </c>
      <c r="Z96" s="6">
        <f t="shared" si="29"/>
        <v>0</v>
      </c>
      <c r="AA96" s="6">
        <f t="shared" si="38"/>
        <v>0</v>
      </c>
      <c r="AB96" s="6">
        <f t="shared" si="30"/>
        <v>0</v>
      </c>
      <c r="AC96" s="6">
        <v>0</v>
      </c>
      <c r="AD96" s="9">
        <v>0</v>
      </c>
    </row>
    <row r="97" spans="1:30" ht="23.25" customHeight="1">
      <c r="A97" s="57" t="s">
        <v>107</v>
      </c>
      <c r="B97" s="58"/>
      <c r="C97" s="6">
        <f t="shared" si="23"/>
        <v>101566.8</v>
      </c>
      <c r="D97" s="6">
        <f>SUM(D6:D96)</f>
        <v>100814</v>
      </c>
      <c r="E97" s="6">
        <f>SUM(E6:E96)</f>
        <v>752.8</v>
      </c>
      <c r="F97" s="6">
        <f t="shared" si="24"/>
        <v>0</v>
      </c>
      <c r="G97" s="6">
        <v>0</v>
      </c>
      <c r="H97" s="6">
        <v>0</v>
      </c>
      <c r="I97" s="6">
        <f t="shared" si="31"/>
        <v>101566.8</v>
      </c>
      <c r="J97" s="6">
        <f t="shared" si="32"/>
        <v>100814</v>
      </c>
      <c r="K97" s="6">
        <f t="shared" si="32"/>
        <v>752.8</v>
      </c>
      <c r="L97" s="6">
        <f t="shared" si="33"/>
        <v>22610.1</v>
      </c>
      <c r="M97" s="6">
        <f>SUM(M6:M96)</f>
        <v>22340.1</v>
      </c>
      <c r="N97" s="6">
        <f>SUM(N6:N96)</f>
        <v>270</v>
      </c>
      <c r="O97" s="6">
        <f>SUM(O6:O96)</f>
        <v>78956.70000000001</v>
      </c>
      <c r="P97" s="6">
        <f>SUM(P6:P96)</f>
        <v>78473.90000000001</v>
      </c>
      <c r="Q97" s="6">
        <f>SUM(Q6:Q96)</f>
        <v>482.8</v>
      </c>
      <c r="R97" s="6">
        <f aca="true" t="shared" si="40" ref="R97:Z97">SUM(R6:R96)</f>
        <v>977242.4</v>
      </c>
      <c r="S97" s="6">
        <f t="shared" si="40"/>
        <v>977242.4</v>
      </c>
      <c r="T97" s="6">
        <f t="shared" si="40"/>
        <v>793438.7</v>
      </c>
      <c r="U97" s="6">
        <f t="shared" si="40"/>
        <v>793438.7</v>
      </c>
      <c r="V97" s="6">
        <f t="shared" si="40"/>
        <v>183803.7</v>
      </c>
      <c r="W97" s="6">
        <f t="shared" si="40"/>
        <v>183803.7</v>
      </c>
      <c r="X97" s="6">
        <f t="shared" si="40"/>
        <v>0</v>
      </c>
      <c r="Y97" s="6">
        <f t="shared" si="40"/>
        <v>0</v>
      </c>
      <c r="Z97" s="6">
        <f t="shared" si="40"/>
        <v>0</v>
      </c>
      <c r="AA97" s="6">
        <f t="shared" si="38"/>
        <v>78473.90000000001</v>
      </c>
      <c r="AB97" s="6">
        <f t="shared" si="30"/>
        <v>78473.90000000001</v>
      </c>
      <c r="AC97" s="6">
        <f>SUM(AC6:AC96)</f>
        <v>0</v>
      </c>
      <c r="AD97" s="13">
        <f>SUM(AD6:AD96)</f>
        <v>0</v>
      </c>
    </row>
    <row r="99" spans="13:14" ht="13.5">
      <c r="M99" s="11"/>
      <c r="N99" s="11"/>
    </row>
    <row r="107" ht="13.5">
      <c r="B107" s="14"/>
    </row>
    <row r="108" ht="13.5">
      <c r="B108" s="15"/>
    </row>
  </sheetData>
  <sheetProtection/>
  <mergeCells count="36">
    <mergeCell ref="A1:AC1"/>
    <mergeCell ref="A2:A4"/>
    <mergeCell ref="B2:B4"/>
    <mergeCell ref="C2:E2"/>
    <mergeCell ref="F2:H2"/>
    <mergeCell ref="I2:K2"/>
    <mergeCell ref="L2:N2"/>
    <mergeCell ref="O2:Q2"/>
    <mergeCell ref="R2:W2"/>
    <mergeCell ref="X2:Z2"/>
    <mergeCell ref="AA2:AD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AA3:AA4"/>
    <mergeCell ref="AB3:AB4"/>
    <mergeCell ref="AD3:AD4"/>
    <mergeCell ref="A97:B97"/>
    <mergeCell ref="R3:S3"/>
    <mergeCell ref="T3:U3"/>
    <mergeCell ref="V3:W3"/>
    <mergeCell ref="X3:X4"/>
    <mergeCell ref="Y3:Y4"/>
    <mergeCell ref="Z3:Z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2"/>
  <sheetViews>
    <sheetView tabSelected="1" zoomScalePageLayoutView="0" workbookViewId="0" topLeftCell="A1">
      <pane xSplit="2" ySplit="7" topLeftCell="J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U2" sqref="U2"/>
    </sheetView>
  </sheetViews>
  <sheetFormatPr defaultColWidth="8.7109375" defaultRowHeight="15"/>
  <cols>
    <col min="1" max="1" width="4.421875" style="32" customWidth="1"/>
    <col min="2" max="2" width="23.140625" style="32" customWidth="1"/>
    <col min="3" max="3" width="13.8515625" style="32" customWidth="1"/>
    <col min="4" max="4" width="11.7109375" style="32" customWidth="1"/>
    <col min="5" max="5" width="12.8515625" style="32" customWidth="1"/>
    <col min="6" max="6" width="9.7109375" style="32" customWidth="1"/>
    <col min="7" max="7" width="10.00390625" style="32" customWidth="1"/>
    <col min="8" max="8" width="16.140625" style="32" customWidth="1"/>
    <col min="9" max="9" width="17.421875" style="32" customWidth="1"/>
    <col min="10" max="10" width="11.8515625" style="32" customWidth="1"/>
    <col min="11" max="11" width="12.421875" style="32" customWidth="1"/>
    <col min="12" max="12" width="12.28125" style="32" customWidth="1"/>
    <col min="13" max="13" width="11.00390625" style="32" customWidth="1"/>
    <col min="14" max="14" width="12.8515625" style="32" customWidth="1"/>
    <col min="15" max="15" width="12.00390625" style="32" customWidth="1"/>
    <col min="16" max="16" width="12.57421875" style="32" customWidth="1"/>
    <col min="17" max="17" width="13.00390625" style="32" customWidth="1"/>
    <col min="18" max="18" width="13.7109375" style="32" customWidth="1"/>
    <col min="19" max="19" width="13.421875" style="32" customWidth="1"/>
    <col min="20" max="23" width="12.8515625" style="32" customWidth="1"/>
    <col min="24" max="28" width="18.28125" style="32" customWidth="1"/>
    <col min="29" max="16384" width="8.7109375" style="32" customWidth="1"/>
  </cols>
  <sheetData>
    <row r="1" spans="3:7" ht="15.75" customHeight="1">
      <c r="C1" s="78" t="s">
        <v>147</v>
      </c>
      <c r="D1" s="78"/>
      <c r="E1" s="78"/>
      <c r="F1" s="78"/>
      <c r="G1" s="78"/>
    </row>
    <row r="2" spans="1:19" ht="66.75" customHeight="1">
      <c r="A2" s="34"/>
      <c r="B2" s="33"/>
      <c r="C2" s="82" t="s">
        <v>250</v>
      </c>
      <c r="D2" s="82"/>
      <c r="E2" s="82"/>
      <c r="F2" s="82"/>
      <c r="G2" s="82"/>
      <c r="H2" s="33"/>
      <c r="I2" s="33"/>
      <c r="J2" s="33"/>
      <c r="K2" s="33"/>
      <c r="L2" s="33"/>
      <c r="M2" s="33"/>
      <c r="N2" s="33"/>
      <c r="O2" s="33"/>
      <c r="P2" s="33"/>
      <c r="Q2" s="33"/>
      <c r="R2" s="35"/>
      <c r="S2" s="33"/>
    </row>
    <row r="3" spans="1:19" s="36" customFormat="1" ht="15" customHeight="1">
      <c r="A3" s="87"/>
      <c r="B3" s="88"/>
      <c r="C3" s="88"/>
      <c r="D3" s="88"/>
      <c r="E3" s="88"/>
      <c r="F3" s="88"/>
      <c r="G3" s="49"/>
      <c r="H3" s="33"/>
      <c r="I3" s="50" t="s">
        <v>122</v>
      </c>
      <c r="J3" s="35"/>
      <c r="K3" s="33"/>
      <c r="L3" s="33"/>
      <c r="M3" s="33"/>
      <c r="N3" s="33"/>
      <c r="O3" s="33"/>
      <c r="P3" s="33"/>
      <c r="Q3" s="33"/>
      <c r="R3" s="33"/>
      <c r="S3" s="33"/>
    </row>
    <row r="4" spans="1:19" ht="103.5" customHeight="1">
      <c r="A4" s="86" t="s">
        <v>0</v>
      </c>
      <c r="B4" s="86" t="s">
        <v>1</v>
      </c>
      <c r="C4" s="79" t="s">
        <v>255</v>
      </c>
      <c r="D4" s="79" t="s">
        <v>254</v>
      </c>
      <c r="E4" s="79" t="s">
        <v>253</v>
      </c>
      <c r="F4" s="79" t="s">
        <v>256</v>
      </c>
      <c r="G4" s="71" t="s">
        <v>257</v>
      </c>
      <c r="H4" s="74" t="s">
        <v>252</v>
      </c>
      <c r="I4" s="75"/>
      <c r="J4" s="74" t="s">
        <v>251</v>
      </c>
      <c r="K4" s="75"/>
      <c r="L4" s="74" t="s">
        <v>258</v>
      </c>
      <c r="M4" s="75"/>
      <c r="N4" s="83" t="s">
        <v>259</v>
      </c>
      <c r="O4" s="84"/>
      <c r="P4" s="84"/>
      <c r="Q4" s="84"/>
      <c r="R4" s="79" t="s">
        <v>260</v>
      </c>
      <c r="S4" s="71" t="s">
        <v>261</v>
      </c>
    </row>
    <row r="5" spans="1:19" ht="27" customHeight="1">
      <c r="A5" s="86"/>
      <c r="B5" s="86"/>
      <c r="C5" s="80"/>
      <c r="D5" s="80"/>
      <c r="E5" s="80"/>
      <c r="F5" s="80"/>
      <c r="G5" s="72"/>
      <c r="H5" s="76"/>
      <c r="I5" s="77"/>
      <c r="J5" s="76"/>
      <c r="K5" s="77"/>
      <c r="L5" s="76"/>
      <c r="M5" s="77"/>
      <c r="N5" s="71" t="s">
        <v>113</v>
      </c>
      <c r="O5" s="71" t="s">
        <v>15</v>
      </c>
      <c r="P5" s="83" t="s">
        <v>148</v>
      </c>
      <c r="Q5" s="85"/>
      <c r="R5" s="80"/>
      <c r="S5" s="72"/>
    </row>
    <row r="6" spans="1:19" ht="29.25" customHeight="1">
      <c r="A6" s="86"/>
      <c r="B6" s="86"/>
      <c r="C6" s="81"/>
      <c r="D6" s="81"/>
      <c r="E6" s="81"/>
      <c r="F6" s="81"/>
      <c r="G6" s="73"/>
      <c r="H6" s="51" t="s">
        <v>132</v>
      </c>
      <c r="I6" s="51" t="s">
        <v>133</v>
      </c>
      <c r="J6" s="51" t="s">
        <v>113</v>
      </c>
      <c r="K6" s="51" t="s">
        <v>15</v>
      </c>
      <c r="L6" s="51" t="s">
        <v>113</v>
      </c>
      <c r="M6" s="51" t="s">
        <v>15</v>
      </c>
      <c r="N6" s="73"/>
      <c r="O6" s="73"/>
      <c r="P6" s="51" t="s">
        <v>113</v>
      </c>
      <c r="Q6" s="51" t="s">
        <v>15</v>
      </c>
      <c r="R6" s="81"/>
      <c r="S6" s="73"/>
    </row>
    <row r="7" spans="1:19" ht="12.75" customHeight="1">
      <c r="A7" s="52"/>
      <c r="B7" s="53">
        <v>1</v>
      </c>
      <c r="C7" s="53">
        <v>2</v>
      </c>
      <c r="D7" s="53">
        <v>3</v>
      </c>
      <c r="E7" s="53">
        <v>4</v>
      </c>
      <c r="F7" s="53">
        <v>5</v>
      </c>
      <c r="G7" s="53">
        <v>6</v>
      </c>
      <c r="H7" s="53">
        <v>7</v>
      </c>
      <c r="I7" s="53">
        <v>8</v>
      </c>
      <c r="J7" s="53">
        <v>9</v>
      </c>
      <c r="K7" s="53">
        <v>10</v>
      </c>
      <c r="L7" s="53">
        <v>11</v>
      </c>
      <c r="M7" s="53">
        <v>12</v>
      </c>
      <c r="N7" s="53">
        <v>13</v>
      </c>
      <c r="O7" s="53">
        <v>14</v>
      </c>
      <c r="P7" s="53">
        <v>15</v>
      </c>
      <c r="Q7" s="53">
        <v>16</v>
      </c>
      <c r="R7" s="53">
        <v>17</v>
      </c>
      <c r="S7" s="53">
        <v>18</v>
      </c>
    </row>
    <row r="8" spans="1:19" s="43" customFormat="1" ht="19.5" customHeight="1">
      <c r="A8" s="39">
        <v>1</v>
      </c>
      <c r="B8" s="40" t="s">
        <v>149</v>
      </c>
      <c r="C8" s="41">
        <v>0</v>
      </c>
      <c r="D8" s="41">
        <v>0</v>
      </c>
      <c r="E8" s="41">
        <f>D8+C8</f>
        <v>0</v>
      </c>
      <c r="F8" s="41">
        <v>0</v>
      </c>
      <c r="G8" s="41">
        <f>E8-F8</f>
        <v>0</v>
      </c>
      <c r="H8" s="41">
        <f aca="true" t="shared" si="0" ref="H8:H39">J8+L8+N8</f>
        <v>450060.729</v>
      </c>
      <c r="I8" s="41">
        <f aca="true" t="shared" si="1" ref="I8:I39">K8+M8+O8</f>
        <v>450060.729</v>
      </c>
      <c r="J8" s="42">
        <v>55160.729</v>
      </c>
      <c r="K8" s="42">
        <v>55160.729</v>
      </c>
      <c r="L8" s="41">
        <v>0</v>
      </c>
      <c r="M8" s="41">
        <v>0</v>
      </c>
      <c r="N8" s="41">
        <v>394900</v>
      </c>
      <c r="O8" s="41">
        <v>394900</v>
      </c>
      <c r="P8" s="41">
        <v>146456</v>
      </c>
      <c r="Q8" s="41">
        <v>146456</v>
      </c>
      <c r="R8" s="41">
        <f aca="true" t="shared" si="2" ref="R8:R39">H8-I8</f>
        <v>0</v>
      </c>
      <c r="S8" s="41">
        <f>R8+G8</f>
        <v>0</v>
      </c>
    </row>
    <row r="9" spans="1:19" s="43" customFormat="1" ht="19.5" customHeight="1">
      <c r="A9" s="39">
        <v>2</v>
      </c>
      <c r="B9" s="40" t="s">
        <v>150</v>
      </c>
      <c r="C9" s="41">
        <v>0</v>
      </c>
      <c r="D9" s="41">
        <v>0</v>
      </c>
      <c r="E9" s="41">
        <f aca="true" t="shared" si="3" ref="E9:E66">D9+C9</f>
        <v>0</v>
      </c>
      <c r="F9" s="41">
        <v>0</v>
      </c>
      <c r="G9" s="41">
        <f>E9-F9</f>
        <v>0</v>
      </c>
      <c r="H9" s="41">
        <f t="shared" si="0"/>
        <v>81584.537</v>
      </c>
      <c r="I9" s="41">
        <f t="shared" si="1"/>
        <v>81584.537</v>
      </c>
      <c r="J9" s="41">
        <v>36213.037</v>
      </c>
      <c r="K9" s="41">
        <v>36213.037</v>
      </c>
      <c r="L9" s="41">
        <v>0</v>
      </c>
      <c r="M9" s="41">
        <v>0</v>
      </c>
      <c r="N9" s="41">
        <v>45371.5</v>
      </c>
      <c r="O9" s="41">
        <v>45371.5</v>
      </c>
      <c r="P9" s="41">
        <v>15425.5</v>
      </c>
      <c r="Q9" s="41">
        <v>15425.5</v>
      </c>
      <c r="R9" s="41">
        <f t="shared" si="2"/>
        <v>0</v>
      </c>
      <c r="S9" s="41">
        <f>R9+G9</f>
        <v>0</v>
      </c>
    </row>
    <row r="10" spans="1:19" s="43" customFormat="1" ht="19.5" customHeight="1">
      <c r="A10" s="39">
        <v>3</v>
      </c>
      <c r="B10" s="40" t="s">
        <v>151</v>
      </c>
      <c r="C10" s="41">
        <v>0</v>
      </c>
      <c r="D10" s="41">
        <v>0</v>
      </c>
      <c r="E10" s="41">
        <f t="shared" si="3"/>
        <v>0</v>
      </c>
      <c r="F10" s="41">
        <v>0</v>
      </c>
      <c r="G10" s="41">
        <f>E10-F10</f>
        <v>0</v>
      </c>
      <c r="H10" s="41">
        <f t="shared" si="0"/>
        <v>1881.385</v>
      </c>
      <c r="I10" s="41">
        <f t="shared" si="1"/>
        <v>1881.385</v>
      </c>
      <c r="J10" s="41">
        <v>1881.385</v>
      </c>
      <c r="K10" s="41">
        <v>1881.385</v>
      </c>
      <c r="L10" s="41">
        <v>0</v>
      </c>
      <c r="M10" s="41">
        <v>0</v>
      </c>
      <c r="N10" s="41">
        <v>0</v>
      </c>
      <c r="O10" s="41">
        <f aca="true" t="shared" si="4" ref="O10:O66">N10</f>
        <v>0</v>
      </c>
      <c r="P10" s="41">
        <v>0</v>
      </c>
      <c r="Q10" s="41">
        <f aca="true" t="shared" si="5" ref="Q10:Q66">P10</f>
        <v>0</v>
      </c>
      <c r="R10" s="41">
        <f t="shared" si="2"/>
        <v>0</v>
      </c>
      <c r="S10" s="41">
        <f>R10+G10</f>
        <v>0</v>
      </c>
    </row>
    <row r="11" spans="1:19" s="43" customFormat="1" ht="19.5" customHeight="1">
      <c r="A11" s="39">
        <v>4</v>
      </c>
      <c r="B11" s="40" t="s">
        <v>152</v>
      </c>
      <c r="C11" s="41">
        <v>0</v>
      </c>
      <c r="D11" s="41">
        <v>0</v>
      </c>
      <c r="E11" s="41">
        <f t="shared" si="3"/>
        <v>0</v>
      </c>
      <c r="F11" s="41">
        <v>0</v>
      </c>
      <c r="G11" s="41">
        <f>E11-F11</f>
        <v>0</v>
      </c>
      <c r="H11" s="41">
        <f t="shared" si="0"/>
        <v>2442</v>
      </c>
      <c r="I11" s="41">
        <f t="shared" si="1"/>
        <v>2442</v>
      </c>
      <c r="J11" s="41">
        <v>2442</v>
      </c>
      <c r="K11" s="41">
        <v>2442</v>
      </c>
      <c r="L11" s="41">
        <v>0</v>
      </c>
      <c r="M11" s="41">
        <v>0</v>
      </c>
      <c r="N11" s="41">
        <v>0</v>
      </c>
      <c r="O11" s="41">
        <f t="shared" si="4"/>
        <v>0</v>
      </c>
      <c r="P11" s="41">
        <v>0</v>
      </c>
      <c r="Q11" s="41">
        <f t="shared" si="5"/>
        <v>0</v>
      </c>
      <c r="R11" s="41">
        <f t="shared" si="2"/>
        <v>0</v>
      </c>
      <c r="S11" s="41">
        <f>R11+G11</f>
        <v>0</v>
      </c>
    </row>
    <row r="12" spans="1:19" s="43" customFormat="1" ht="19.5" customHeight="1">
      <c r="A12" s="39">
        <v>5</v>
      </c>
      <c r="B12" s="40" t="s">
        <v>153</v>
      </c>
      <c r="C12" s="41">
        <v>0</v>
      </c>
      <c r="D12" s="41">
        <v>0</v>
      </c>
      <c r="E12" s="41">
        <f t="shared" si="3"/>
        <v>0</v>
      </c>
      <c r="F12" s="41">
        <v>0</v>
      </c>
      <c r="G12" s="41">
        <f aca="true" t="shared" si="6" ref="G12:G66">E12-F12</f>
        <v>0</v>
      </c>
      <c r="H12" s="41">
        <f t="shared" si="0"/>
        <v>1987.72</v>
      </c>
      <c r="I12" s="41">
        <f t="shared" si="1"/>
        <v>1987.72</v>
      </c>
      <c r="J12" s="41">
        <v>1987.72</v>
      </c>
      <c r="K12" s="41">
        <v>1987.72</v>
      </c>
      <c r="L12" s="41">
        <v>0</v>
      </c>
      <c r="M12" s="41">
        <v>0</v>
      </c>
      <c r="N12" s="41">
        <v>0</v>
      </c>
      <c r="O12" s="41">
        <f t="shared" si="4"/>
        <v>0</v>
      </c>
      <c r="P12" s="41">
        <v>0</v>
      </c>
      <c r="Q12" s="41">
        <f t="shared" si="5"/>
        <v>0</v>
      </c>
      <c r="R12" s="41">
        <f t="shared" si="2"/>
        <v>0</v>
      </c>
      <c r="S12" s="41">
        <f>R12+G12</f>
        <v>0</v>
      </c>
    </row>
    <row r="13" spans="1:19" s="43" customFormat="1" ht="19.5" customHeight="1">
      <c r="A13" s="39">
        <v>6</v>
      </c>
      <c r="B13" s="40" t="s">
        <v>154</v>
      </c>
      <c r="C13" s="41">
        <v>0</v>
      </c>
      <c r="D13" s="41">
        <v>0</v>
      </c>
      <c r="E13" s="41">
        <f t="shared" si="3"/>
        <v>0</v>
      </c>
      <c r="F13" s="41">
        <v>0</v>
      </c>
      <c r="G13" s="41">
        <f t="shared" si="6"/>
        <v>0</v>
      </c>
      <c r="H13" s="41">
        <f t="shared" si="0"/>
        <v>2309.562</v>
      </c>
      <c r="I13" s="41">
        <f t="shared" si="1"/>
        <v>2309.562</v>
      </c>
      <c r="J13" s="41">
        <v>2309.562</v>
      </c>
      <c r="K13" s="41">
        <v>2309.562</v>
      </c>
      <c r="L13" s="41">
        <v>0</v>
      </c>
      <c r="M13" s="41">
        <v>0</v>
      </c>
      <c r="N13" s="41">
        <v>0</v>
      </c>
      <c r="O13" s="41">
        <f t="shared" si="4"/>
        <v>0</v>
      </c>
      <c r="P13" s="41">
        <v>0</v>
      </c>
      <c r="Q13" s="41">
        <f t="shared" si="5"/>
        <v>0</v>
      </c>
      <c r="R13" s="41">
        <f t="shared" si="2"/>
        <v>0</v>
      </c>
      <c r="S13" s="41">
        <f>R13+G13</f>
        <v>0</v>
      </c>
    </row>
    <row r="14" spans="1:19" s="43" customFormat="1" ht="19.5" customHeight="1">
      <c r="A14" s="39">
        <v>7</v>
      </c>
      <c r="B14" s="40" t="s">
        <v>155</v>
      </c>
      <c r="C14" s="41">
        <v>0</v>
      </c>
      <c r="D14" s="41">
        <v>0</v>
      </c>
      <c r="E14" s="41">
        <f t="shared" si="3"/>
        <v>0</v>
      </c>
      <c r="F14" s="41">
        <v>0</v>
      </c>
      <c r="G14" s="41">
        <f t="shared" si="6"/>
        <v>0</v>
      </c>
      <c r="H14" s="41">
        <f t="shared" si="0"/>
        <v>9470.146</v>
      </c>
      <c r="I14" s="41">
        <f t="shared" si="1"/>
        <v>9470.146</v>
      </c>
      <c r="J14" s="41">
        <v>7470.146</v>
      </c>
      <c r="K14" s="41">
        <v>7470.146</v>
      </c>
      <c r="L14" s="41">
        <v>0</v>
      </c>
      <c r="M14" s="41">
        <v>0</v>
      </c>
      <c r="N14" s="41">
        <v>2000</v>
      </c>
      <c r="O14" s="41">
        <v>2000</v>
      </c>
      <c r="P14" s="41">
        <v>2000</v>
      </c>
      <c r="Q14" s="41">
        <v>2000</v>
      </c>
      <c r="R14" s="41">
        <f t="shared" si="2"/>
        <v>0</v>
      </c>
      <c r="S14" s="41">
        <f>R14+G14</f>
        <v>0</v>
      </c>
    </row>
    <row r="15" spans="1:19" s="43" customFormat="1" ht="19.5" customHeight="1">
      <c r="A15" s="39">
        <v>8</v>
      </c>
      <c r="B15" s="40" t="s">
        <v>156</v>
      </c>
      <c r="C15" s="41">
        <v>0</v>
      </c>
      <c r="D15" s="41">
        <v>0</v>
      </c>
      <c r="E15" s="41">
        <f t="shared" si="3"/>
        <v>0</v>
      </c>
      <c r="F15" s="41">
        <v>0</v>
      </c>
      <c r="G15" s="41">
        <f t="shared" si="6"/>
        <v>0</v>
      </c>
      <c r="H15" s="41">
        <f t="shared" si="0"/>
        <v>3629.626</v>
      </c>
      <c r="I15" s="41">
        <f t="shared" si="1"/>
        <v>3629.626</v>
      </c>
      <c r="J15" s="41">
        <v>3629.626</v>
      </c>
      <c r="K15" s="41">
        <v>3629.626</v>
      </c>
      <c r="L15" s="41">
        <v>0</v>
      </c>
      <c r="M15" s="41">
        <v>0</v>
      </c>
      <c r="N15" s="41">
        <v>0</v>
      </c>
      <c r="O15" s="41">
        <f t="shared" si="4"/>
        <v>0</v>
      </c>
      <c r="P15" s="41">
        <v>0</v>
      </c>
      <c r="Q15" s="41">
        <f t="shared" si="5"/>
        <v>0</v>
      </c>
      <c r="R15" s="41">
        <f t="shared" si="2"/>
        <v>0</v>
      </c>
      <c r="S15" s="41">
        <f>R15+G15</f>
        <v>0</v>
      </c>
    </row>
    <row r="16" spans="1:19" s="43" customFormat="1" ht="19.5" customHeight="1">
      <c r="A16" s="39">
        <v>9</v>
      </c>
      <c r="B16" s="40" t="s">
        <v>157</v>
      </c>
      <c r="C16" s="41">
        <v>0</v>
      </c>
      <c r="D16" s="41">
        <v>0</v>
      </c>
      <c r="E16" s="41">
        <f t="shared" si="3"/>
        <v>0</v>
      </c>
      <c r="F16" s="41">
        <v>0</v>
      </c>
      <c r="G16" s="41">
        <f t="shared" si="6"/>
        <v>0</v>
      </c>
      <c r="H16" s="41">
        <f t="shared" si="0"/>
        <v>5463.943</v>
      </c>
      <c r="I16" s="41">
        <f t="shared" si="1"/>
        <v>5463.943</v>
      </c>
      <c r="J16" s="41">
        <v>5463.943</v>
      </c>
      <c r="K16" s="41">
        <v>5463.943</v>
      </c>
      <c r="L16" s="41">
        <v>0</v>
      </c>
      <c r="M16" s="41">
        <v>0</v>
      </c>
      <c r="N16" s="41">
        <v>0</v>
      </c>
      <c r="O16" s="41">
        <f t="shared" si="4"/>
        <v>0</v>
      </c>
      <c r="P16" s="41">
        <v>0</v>
      </c>
      <c r="Q16" s="41">
        <f t="shared" si="5"/>
        <v>0</v>
      </c>
      <c r="R16" s="41">
        <f t="shared" si="2"/>
        <v>0</v>
      </c>
      <c r="S16" s="41">
        <f>R16+G16</f>
        <v>0</v>
      </c>
    </row>
    <row r="17" spans="1:19" s="43" customFormat="1" ht="19.5" customHeight="1">
      <c r="A17" s="39">
        <v>10</v>
      </c>
      <c r="B17" s="40" t="s">
        <v>158</v>
      </c>
      <c r="C17" s="41">
        <v>0</v>
      </c>
      <c r="D17" s="41">
        <v>0</v>
      </c>
      <c r="E17" s="41">
        <f t="shared" si="3"/>
        <v>0</v>
      </c>
      <c r="F17" s="41">
        <v>0</v>
      </c>
      <c r="G17" s="41">
        <f t="shared" si="6"/>
        <v>0</v>
      </c>
      <c r="H17" s="41">
        <f t="shared" si="0"/>
        <v>5862.641</v>
      </c>
      <c r="I17" s="41">
        <f t="shared" si="1"/>
        <v>5862.641</v>
      </c>
      <c r="J17" s="41">
        <v>3862.641</v>
      </c>
      <c r="K17" s="41">
        <v>3862.641</v>
      </c>
      <c r="L17" s="41">
        <v>0</v>
      </c>
      <c r="M17" s="41">
        <v>0</v>
      </c>
      <c r="N17" s="41">
        <v>2000</v>
      </c>
      <c r="O17" s="41">
        <v>2000</v>
      </c>
      <c r="P17" s="41">
        <v>2000</v>
      </c>
      <c r="Q17" s="41">
        <v>2000</v>
      </c>
      <c r="R17" s="41">
        <f t="shared" si="2"/>
        <v>0</v>
      </c>
      <c r="S17" s="41">
        <f>R17+G17</f>
        <v>0</v>
      </c>
    </row>
    <row r="18" spans="1:19" s="43" customFormat="1" ht="19.5" customHeight="1">
      <c r="A18" s="39">
        <v>11</v>
      </c>
      <c r="B18" s="40" t="s">
        <v>159</v>
      </c>
      <c r="C18" s="41">
        <v>0</v>
      </c>
      <c r="D18" s="41">
        <v>0</v>
      </c>
      <c r="E18" s="41">
        <f t="shared" si="3"/>
        <v>0</v>
      </c>
      <c r="F18" s="41">
        <v>0</v>
      </c>
      <c r="G18" s="41">
        <f t="shared" si="6"/>
        <v>0</v>
      </c>
      <c r="H18" s="41">
        <f t="shared" si="0"/>
        <v>1503.62</v>
      </c>
      <c r="I18" s="41">
        <f t="shared" si="1"/>
        <v>1503.62</v>
      </c>
      <c r="J18" s="41">
        <v>1503.62</v>
      </c>
      <c r="K18" s="41">
        <v>1503.62</v>
      </c>
      <c r="L18" s="41">
        <v>0</v>
      </c>
      <c r="M18" s="41">
        <v>0</v>
      </c>
      <c r="N18" s="41">
        <v>0</v>
      </c>
      <c r="O18" s="41">
        <f t="shared" si="4"/>
        <v>0</v>
      </c>
      <c r="P18" s="41">
        <v>0</v>
      </c>
      <c r="Q18" s="41">
        <f t="shared" si="5"/>
        <v>0</v>
      </c>
      <c r="R18" s="41">
        <f t="shared" si="2"/>
        <v>0</v>
      </c>
      <c r="S18" s="41">
        <f>R18+G18</f>
        <v>0</v>
      </c>
    </row>
    <row r="19" spans="1:19" s="43" customFormat="1" ht="19.5" customHeight="1">
      <c r="A19" s="39">
        <v>12</v>
      </c>
      <c r="B19" s="40" t="s">
        <v>160</v>
      </c>
      <c r="C19" s="41">
        <v>0</v>
      </c>
      <c r="D19" s="41">
        <v>0</v>
      </c>
      <c r="E19" s="41">
        <f t="shared" si="3"/>
        <v>0</v>
      </c>
      <c r="F19" s="41">
        <v>0</v>
      </c>
      <c r="G19" s="41">
        <f t="shared" si="6"/>
        <v>0</v>
      </c>
      <c r="H19" s="41">
        <f t="shared" si="0"/>
        <v>2013.983</v>
      </c>
      <c r="I19" s="41">
        <f t="shared" si="1"/>
        <v>2013.983</v>
      </c>
      <c r="J19" s="41">
        <v>2013.983</v>
      </c>
      <c r="K19" s="41">
        <v>2013.983</v>
      </c>
      <c r="L19" s="41">
        <v>0</v>
      </c>
      <c r="M19" s="41">
        <v>0</v>
      </c>
      <c r="N19" s="41">
        <v>0</v>
      </c>
      <c r="O19" s="41">
        <f t="shared" si="4"/>
        <v>0</v>
      </c>
      <c r="P19" s="41">
        <v>0</v>
      </c>
      <c r="Q19" s="41">
        <f t="shared" si="5"/>
        <v>0</v>
      </c>
      <c r="R19" s="41">
        <f t="shared" si="2"/>
        <v>0</v>
      </c>
      <c r="S19" s="41">
        <f>R19+G19</f>
        <v>0</v>
      </c>
    </row>
    <row r="20" spans="1:19" s="1" customFormat="1" ht="19.5" customHeight="1">
      <c r="A20" s="39">
        <v>13</v>
      </c>
      <c r="B20" s="44" t="s">
        <v>161</v>
      </c>
      <c r="C20" s="41">
        <v>0</v>
      </c>
      <c r="D20" s="41">
        <v>0</v>
      </c>
      <c r="E20" s="41">
        <f t="shared" si="3"/>
        <v>0</v>
      </c>
      <c r="F20" s="41">
        <v>0</v>
      </c>
      <c r="G20" s="41">
        <f t="shared" si="6"/>
        <v>0</v>
      </c>
      <c r="H20" s="41">
        <f t="shared" si="0"/>
        <v>3182.595</v>
      </c>
      <c r="I20" s="41">
        <f t="shared" si="1"/>
        <v>3182.595</v>
      </c>
      <c r="J20" s="41">
        <v>3182.595</v>
      </c>
      <c r="K20" s="41">
        <v>3182.595</v>
      </c>
      <c r="L20" s="41">
        <v>0</v>
      </c>
      <c r="M20" s="41">
        <v>0</v>
      </c>
      <c r="N20" s="41">
        <v>0</v>
      </c>
      <c r="O20" s="41">
        <f t="shared" si="4"/>
        <v>0</v>
      </c>
      <c r="P20" s="41">
        <v>0</v>
      </c>
      <c r="Q20" s="41">
        <f t="shared" si="5"/>
        <v>0</v>
      </c>
      <c r="R20" s="41">
        <f t="shared" si="2"/>
        <v>0</v>
      </c>
      <c r="S20" s="41">
        <f>R20+G20</f>
        <v>0</v>
      </c>
    </row>
    <row r="21" spans="1:19" ht="19.5" customHeight="1">
      <c r="A21" s="39">
        <v>14</v>
      </c>
      <c r="B21" s="45" t="s">
        <v>162</v>
      </c>
      <c r="C21" s="41">
        <v>0</v>
      </c>
      <c r="D21" s="41">
        <v>0</v>
      </c>
      <c r="E21" s="41">
        <f t="shared" si="3"/>
        <v>0</v>
      </c>
      <c r="F21" s="41">
        <v>0</v>
      </c>
      <c r="G21" s="41">
        <f t="shared" si="6"/>
        <v>0</v>
      </c>
      <c r="H21" s="41">
        <f t="shared" si="0"/>
        <v>12186.11</v>
      </c>
      <c r="I21" s="41">
        <f t="shared" si="1"/>
        <v>12186.11</v>
      </c>
      <c r="J21" s="41">
        <v>8436.11</v>
      </c>
      <c r="K21" s="41">
        <v>8436.11</v>
      </c>
      <c r="L21" s="41">
        <v>0</v>
      </c>
      <c r="M21" s="41">
        <v>0</v>
      </c>
      <c r="N21" s="41">
        <v>3750</v>
      </c>
      <c r="O21" s="41">
        <v>3750</v>
      </c>
      <c r="P21" s="41">
        <v>3750</v>
      </c>
      <c r="Q21" s="41">
        <v>3750</v>
      </c>
      <c r="R21" s="41">
        <f t="shared" si="2"/>
        <v>0</v>
      </c>
      <c r="S21" s="41">
        <f>R21+G21</f>
        <v>0</v>
      </c>
    </row>
    <row r="22" spans="1:19" ht="19.5" customHeight="1">
      <c r="A22" s="39">
        <v>15</v>
      </c>
      <c r="B22" s="45" t="s">
        <v>163</v>
      </c>
      <c r="C22" s="41">
        <v>0</v>
      </c>
      <c r="D22" s="41">
        <v>0</v>
      </c>
      <c r="E22" s="41">
        <f t="shared" si="3"/>
        <v>0</v>
      </c>
      <c r="F22" s="41">
        <v>0</v>
      </c>
      <c r="G22" s="41">
        <f t="shared" si="6"/>
        <v>0</v>
      </c>
      <c r="H22" s="41">
        <f t="shared" si="0"/>
        <v>6121.861</v>
      </c>
      <c r="I22" s="41">
        <f t="shared" si="1"/>
        <v>6121.861</v>
      </c>
      <c r="J22" s="41">
        <v>6121.861</v>
      </c>
      <c r="K22" s="41">
        <v>6121.861</v>
      </c>
      <c r="L22" s="41">
        <v>0</v>
      </c>
      <c r="M22" s="41">
        <v>0</v>
      </c>
      <c r="N22" s="41">
        <v>0</v>
      </c>
      <c r="O22" s="41">
        <f t="shared" si="4"/>
        <v>0</v>
      </c>
      <c r="P22" s="41">
        <v>0</v>
      </c>
      <c r="Q22" s="41">
        <f t="shared" si="5"/>
        <v>0</v>
      </c>
      <c r="R22" s="41">
        <f t="shared" si="2"/>
        <v>0</v>
      </c>
      <c r="S22" s="41">
        <f>R22+G22</f>
        <v>0</v>
      </c>
    </row>
    <row r="23" spans="1:19" s="43" customFormat="1" ht="19.5" customHeight="1">
      <c r="A23" s="39">
        <v>16</v>
      </c>
      <c r="B23" s="40" t="s">
        <v>164</v>
      </c>
      <c r="C23" s="41">
        <v>0</v>
      </c>
      <c r="D23" s="41">
        <v>0</v>
      </c>
      <c r="E23" s="41">
        <f t="shared" si="3"/>
        <v>0</v>
      </c>
      <c r="F23" s="41">
        <v>0</v>
      </c>
      <c r="G23" s="41">
        <f t="shared" si="6"/>
        <v>0</v>
      </c>
      <c r="H23" s="41">
        <f t="shared" si="0"/>
        <v>1540.896</v>
      </c>
      <c r="I23" s="41">
        <f t="shared" si="1"/>
        <v>1540.896</v>
      </c>
      <c r="J23" s="41">
        <v>1540.896</v>
      </c>
      <c r="K23" s="41">
        <v>1540.896</v>
      </c>
      <c r="L23" s="41">
        <v>0</v>
      </c>
      <c r="M23" s="41">
        <v>0</v>
      </c>
      <c r="N23" s="41">
        <v>0</v>
      </c>
      <c r="O23" s="41">
        <f t="shared" si="4"/>
        <v>0</v>
      </c>
      <c r="P23" s="41">
        <v>0</v>
      </c>
      <c r="Q23" s="41">
        <f t="shared" si="5"/>
        <v>0</v>
      </c>
      <c r="R23" s="41">
        <f t="shared" si="2"/>
        <v>0</v>
      </c>
      <c r="S23" s="41">
        <f>R23+G23</f>
        <v>0</v>
      </c>
    </row>
    <row r="24" spans="1:19" s="43" customFormat="1" ht="19.5" customHeight="1">
      <c r="A24" s="39">
        <v>17</v>
      </c>
      <c r="B24" s="40" t="s">
        <v>165</v>
      </c>
      <c r="C24" s="41">
        <v>0</v>
      </c>
      <c r="D24" s="41">
        <v>0</v>
      </c>
      <c r="E24" s="41">
        <f t="shared" si="3"/>
        <v>0</v>
      </c>
      <c r="F24" s="41">
        <v>0</v>
      </c>
      <c r="G24" s="41">
        <f t="shared" si="6"/>
        <v>0</v>
      </c>
      <c r="H24" s="41">
        <f t="shared" si="0"/>
        <v>3630</v>
      </c>
      <c r="I24" s="41">
        <f t="shared" si="1"/>
        <v>3630</v>
      </c>
      <c r="J24" s="41">
        <v>2298</v>
      </c>
      <c r="K24" s="41">
        <v>2298</v>
      </c>
      <c r="L24" s="41">
        <v>0</v>
      </c>
      <c r="M24" s="41">
        <v>0</v>
      </c>
      <c r="N24" s="41">
        <v>1332</v>
      </c>
      <c r="O24" s="41">
        <v>1332</v>
      </c>
      <c r="P24" s="41">
        <v>1332</v>
      </c>
      <c r="Q24" s="41">
        <v>1332</v>
      </c>
      <c r="R24" s="41">
        <f t="shared" si="2"/>
        <v>0</v>
      </c>
      <c r="S24" s="41">
        <f>R24+G24</f>
        <v>0</v>
      </c>
    </row>
    <row r="25" spans="1:19" s="43" customFormat="1" ht="19.5" customHeight="1">
      <c r="A25" s="39">
        <v>18</v>
      </c>
      <c r="B25" s="40" t="s">
        <v>166</v>
      </c>
      <c r="C25" s="41">
        <v>0</v>
      </c>
      <c r="D25" s="41">
        <v>0</v>
      </c>
      <c r="E25" s="41">
        <f t="shared" si="3"/>
        <v>0</v>
      </c>
      <c r="F25" s="41">
        <v>0</v>
      </c>
      <c r="G25" s="41">
        <f t="shared" si="6"/>
        <v>0</v>
      </c>
      <c r="H25" s="41">
        <f t="shared" si="0"/>
        <v>2034.376</v>
      </c>
      <c r="I25" s="41">
        <f t="shared" si="1"/>
        <v>2034.376</v>
      </c>
      <c r="J25" s="41">
        <v>2034.376</v>
      </c>
      <c r="K25" s="41">
        <v>2034.376</v>
      </c>
      <c r="L25" s="41">
        <v>0</v>
      </c>
      <c r="M25" s="41">
        <v>0</v>
      </c>
      <c r="N25" s="41">
        <v>0</v>
      </c>
      <c r="O25" s="41">
        <f t="shared" si="4"/>
        <v>0</v>
      </c>
      <c r="P25" s="41">
        <v>0</v>
      </c>
      <c r="Q25" s="41">
        <f t="shared" si="5"/>
        <v>0</v>
      </c>
      <c r="R25" s="41">
        <f t="shared" si="2"/>
        <v>0</v>
      </c>
      <c r="S25" s="41">
        <f>R25+G25</f>
        <v>0</v>
      </c>
    </row>
    <row r="26" spans="1:19" ht="19.5" customHeight="1">
      <c r="A26" s="39">
        <v>19</v>
      </c>
      <c r="B26" s="45" t="s">
        <v>167</v>
      </c>
      <c r="C26" s="41">
        <v>0</v>
      </c>
      <c r="D26" s="41">
        <v>0</v>
      </c>
      <c r="E26" s="41">
        <f t="shared" si="3"/>
        <v>0</v>
      </c>
      <c r="F26" s="41">
        <v>0</v>
      </c>
      <c r="G26" s="41">
        <f t="shared" si="6"/>
        <v>0</v>
      </c>
      <c r="H26" s="41">
        <f t="shared" si="0"/>
        <v>2400</v>
      </c>
      <c r="I26" s="41">
        <f t="shared" si="1"/>
        <v>2400</v>
      </c>
      <c r="J26" s="41">
        <v>2400</v>
      </c>
      <c r="K26" s="41">
        <v>2400</v>
      </c>
      <c r="L26" s="41">
        <v>0</v>
      </c>
      <c r="M26" s="41">
        <v>0</v>
      </c>
      <c r="N26" s="41">
        <v>0</v>
      </c>
      <c r="O26" s="41">
        <f t="shared" si="4"/>
        <v>0</v>
      </c>
      <c r="P26" s="41">
        <v>0</v>
      </c>
      <c r="Q26" s="41">
        <f t="shared" si="5"/>
        <v>0</v>
      </c>
      <c r="R26" s="41">
        <f t="shared" si="2"/>
        <v>0</v>
      </c>
      <c r="S26" s="41">
        <f>R26+G26</f>
        <v>0</v>
      </c>
    </row>
    <row r="27" spans="1:19" s="43" customFormat="1" ht="19.5" customHeight="1">
      <c r="A27" s="39">
        <v>20</v>
      </c>
      <c r="B27" s="40" t="s">
        <v>168</v>
      </c>
      <c r="C27" s="41">
        <v>0</v>
      </c>
      <c r="D27" s="41">
        <v>0</v>
      </c>
      <c r="E27" s="41">
        <f t="shared" si="3"/>
        <v>0</v>
      </c>
      <c r="F27" s="41">
        <v>0</v>
      </c>
      <c r="G27" s="41">
        <f t="shared" si="6"/>
        <v>0</v>
      </c>
      <c r="H27" s="41">
        <f t="shared" si="0"/>
        <v>1870.117</v>
      </c>
      <c r="I27" s="41">
        <f t="shared" si="1"/>
        <v>1870.117</v>
      </c>
      <c r="J27" s="41">
        <v>1870.117</v>
      </c>
      <c r="K27" s="41">
        <v>1870.117</v>
      </c>
      <c r="L27" s="41">
        <v>0</v>
      </c>
      <c r="M27" s="41">
        <v>0</v>
      </c>
      <c r="N27" s="41">
        <v>0</v>
      </c>
      <c r="O27" s="41">
        <f t="shared" si="4"/>
        <v>0</v>
      </c>
      <c r="P27" s="41">
        <v>0</v>
      </c>
      <c r="Q27" s="41">
        <f t="shared" si="5"/>
        <v>0</v>
      </c>
      <c r="R27" s="41">
        <f t="shared" si="2"/>
        <v>0</v>
      </c>
      <c r="S27" s="41">
        <f>R27+G27</f>
        <v>0</v>
      </c>
    </row>
    <row r="28" spans="1:19" s="43" customFormat="1" ht="19.5" customHeight="1">
      <c r="A28" s="39">
        <v>21</v>
      </c>
      <c r="B28" s="40" t="s">
        <v>169</v>
      </c>
      <c r="C28" s="41">
        <v>0</v>
      </c>
      <c r="D28" s="41">
        <v>0</v>
      </c>
      <c r="E28" s="41">
        <f t="shared" si="3"/>
        <v>0</v>
      </c>
      <c r="F28" s="41">
        <v>0</v>
      </c>
      <c r="G28" s="41">
        <f t="shared" si="6"/>
        <v>0</v>
      </c>
      <c r="H28" s="41">
        <f t="shared" si="0"/>
        <v>2583.259</v>
      </c>
      <c r="I28" s="41">
        <f t="shared" si="1"/>
        <v>2583.259</v>
      </c>
      <c r="J28" s="41">
        <v>2583.259</v>
      </c>
      <c r="K28" s="41">
        <v>2583.259</v>
      </c>
      <c r="L28" s="41">
        <v>0</v>
      </c>
      <c r="M28" s="41">
        <v>0</v>
      </c>
      <c r="N28" s="41">
        <v>0</v>
      </c>
      <c r="O28" s="41">
        <f t="shared" si="4"/>
        <v>0</v>
      </c>
      <c r="P28" s="41">
        <v>0</v>
      </c>
      <c r="Q28" s="41">
        <f t="shared" si="5"/>
        <v>0</v>
      </c>
      <c r="R28" s="41">
        <f t="shared" si="2"/>
        <v>0</v>
      </c>
      <c r="S28" s="41">
        <f>R28+G28</f>
        <v>0</v>
      </c>
    </row>
    <row r="29" spans="1:19" ht="19.5" customHeight="1">
      <c r="A29" s="39">
        <v>22</v>
      </c>
      <c r="B29" s="45" t="s">
        <v>170</v>
      </c>
      <c r="C29" s="41">
        <v>0</v>
      </c>
      <c r="D29" s="41">
        <v>0</v>
      </c>
      <c r="E29" s="41">
        <f t="shared" si="3"/>
        <v>0</v>
      </c>
      <c r="F29" s="41">
        <v>0</v>
      </c>
      <c r="G29" s="41">
        <f t="shared" si="6"/>
        <v>0</v>
      </c>
      <c r="H29" s="41">
        <f t="shared" si="0"/>
        <v>2068.966</v>
      </c>
      <c r="I29" s="41">
        <f t="shared" si="1"/>
        <v>2068.966</v>
      </c>
      <c r="J29" s="41">
        <v>2068.966</v>
      </c>
      <c r="K29" s="41">
        <v>2068.966</v>
      </c>
      <c r="L29" s="41">
        <v>0</v>
      </c>
      <c r="M29" s="41">
        <v>0</v>
      </c>
      <c r="N29" s="41">
        <v>0</v>
      </c>
      <c r="O29" s="41">
        <f t="shared" si="4"/>
        <v>0</v>
      </c>
      <c r="P29" s="41">
        <v>0</v>
      </c>
      <c r="Q29" s="41">
        <f t="shared" si="5"/>
        <v>0</v>
      </c>
      <c r="R29" s="41">
        <f t="shared" si="2"/>
        <v>0</v>
      </c>
      <c r="S29" s="41">
        <f>R29+G29</f>
        <v>0</v>
      </c>
    </row>
    <row r="30" spans="1:19" s="43" customFormat="1" ht="19.5" customHeight="1">
      <c r="A30" s="39">
        <v>23</v>
      </c>
      <c r="B30" s="40" t="s">
        <v>171</v>
      </c>
      <c r="C30" s="41">
        <v>0</v>
      </c>
      <c r="D30" s="41">
        <v>0</v>
      </c>
      <c r="E30" s="41">
        <f t="shared" si="3"/>
        <v>0</v>
      </c>
      <c r="F30" s="41">
        <v>0</v>
      </c>
      <c r="G30" s="41">
        <f t="shared" si="6"/>
        <v>0</v>
      </c>
      <c r="H30" s="41">
        <f t="shared" si="0"/>
        <v>2235.446</v>
      </c>
      <c r="I30" s="41">
        <f t="shared" si="1"/>
        <v>2235.446</v>
      </c>
      <c r="J30" s="41">
        <v>2235.446</v>
      </c>
      <c r="K30" s="41">
        <v>2235.446</v>
      </c>
      <c r="L30" s="41">
        <v>0</v>
      </c>
      <c r="M30" s="41">
        <v>0</v>
      </c>
      <c r="N30" s="41">
        <v>0</v>
      </c>
      <c r="O30" s="41">
        <f t="shared" si="4"/>
        <v>0</v>
      </c>
      <c r="P30" s="41">
        <v>0</v>
      </c>
      <c r="Q30" s="41">
        <f t="shared" si="5"/>
        <v>0</v>
      </c>
      <c r="R30" s="41">
        <f t="shared" si="2"/>
        <v>0</v>
      </c>
      <c r="S30" s="41">
        <f>R30+G30</f>
        <v>0</v>
      </c>
    </row>
    <row r="31" spans="1:19" ht="19.5" customHeight="1">
      <c r="A31" s="39">
        <v>24</v>
      </c>
      <c r="B31" s="45" t="s">
        <v>172</v>
      </c>
      <c r="C31" s="41">
        <v>0</v>
      </c>
      <c r="D31" s="41">
        <v>0</v>
      </c>
      <c r="E31" s="41">
        <f t="shared" si="3"/>
        <v>0</v>
      </c>
      <c r="F31" s="41">
        <v>0</v>
      </c>
      <c r="G31" s="41">
        <f t="shared" si="6"/>
        <v>0</v>
      </c>
      <c r="H31" s="41">
        <f t="shared" si="0"/>
        <v>1550.218</v>
      </c>
      <c r="I31" s="41">
        <f t="shared" si="1"/>
        <v>1550.218</v>
      </c>
      <c r="J31" s="41">
        <v>1550.218</v>
      </c>
      <c r="K31" s="41">
        <v>1550.218</v>
      </c>
      <c r="L31" s="41">
        <v>0</v>
      </c>
      <c r="M31" s="41">
        <v>0</v>
      </c>
      <c r="N31" s="41">
        <v>0</v>
      </c>
      <c r="O31" s="41">
        <f t="shared" si="4"/>
        <v>0</v>
      </c>
      <c r="P31" s="41">
        <v>0</v>
      </c>
      <c r="Q31" s="41">
        <f t="shared" si="5"/>
        <v>0</v>
      </c>
      <c r="R31" s="41">
        <f t="shared" si="2"/>
        <v>0</v>
      </c>
      <c r="S31" s="41">
        <f>R31+G31</f>
        <v>0</v>
      </c>
    </row>
    <row r="32" spans="1:19" s="43" customFormat="1" ht="19.5" customHeight="1">
      <c r="A32" s="39">
        <v>25</v>
      </c>
      <c r="B32" s="46" t="s">
        <v>173</v>
      </c>
      <c r="C32" s="41">
        <v>0</v>
      </c>
      <c r="D32" s="41">
        <v>0</v>
      </c>
      <c r="E32" s="41">
        <f t="shared" si="3"/>
        <v>0</v>
      </c>
      <c r="F32" s="41">
        <v>0</v>
      </c>
      <c r="G32" s="41">
        <f t="shared" si="6"/>
        <v>0</v>
      </c>
      <c r="H32" s="41">
        <f t="shared" si="0"/>
        <v>2642.37</v>
      </c>
      <c r="I32" s="41">
        <f t="shared" si="1"/>
        <v>2642.37</v>
      </c>
      <c r="J32" s="41">
        <v>2642.37</v>
      </c>
      <c r="K32" s="41">
        <v>2642.37</v>
      </c>
      <c r="L32" s="41">
        <v>0</v>
      </c>
      <c r="M32" s="41">
        <v>0</v>
      </c>
      <c r="N32" s="41">
        <v>0</v>
      </c>
      <c r="O32" s="41">
        <f t="shared" si="4"/>
        <v>0</v>
      </c>
      <c r="P32" s="41">
        <v>0</v>
      </c>
      <c r="Q32" s="41">
        <f t="shared" si="5"/>
        <v>0</v>
      </c>
      <c r="R32" s="41">
        <f t="shared" si="2"/>
        <v>0</v>
      </c>
      <c r="S32" s="41">
        <f>R32+G32</f>
        <v>0</v>
      </c>
    </row>
    <row r="33" spans="1:19" s="43" customFormat="1" ht="19.5" customHeight="1">
      <c r="A33" s="39">
        <v>26</v>
      </c>
      <c r="B33" s="46" t="s">
        <v>174</v>
      </c>
      <c r="C33" s="41">
        <v>0</v>
      </c>
      <c r="D33" s="41">
        <v>0</v>
      </c>
      <c r="E33" s="41">
        <f t="shared" si="3"/>
        <v>0</v>
      </c>
      <c r="F33" s="41">
        <v>0</v>
      </c>
      <c r="G33" s="41">
        <f t="shared" si="6"/>
        <v>0</v>
      </c>
      <c r="H33" s="41">
        <f t="shared" si="0"/>
        <v>1815</v>
      </c>
      <c r="I33" s="41">
        <f t="shared" si="1"/>
        <v>1815</v>
      </c>
      <c r="J33" s="41">
        <v>1815</v>
      </c>
      <c r="K33" s="41">
        <v>1815</v>
      </c>
      <c r="L33" s="41">
        <v>0</v>
      </c>
      <c r="M33" s="41">
        <v>0</v>
      </c>
      <c r="N33" s="41">
        <v>0</v>
      </c>
      <c r="O33" s="41">
        <f t="shared" si="4"/>
        <v>0</v>
      </c>
      <c r="P33" s="41">
        <v>0</v>
      </c>
      <c r="Q33" s="41">
        <f t="shared" si="5"/>
        <v>0</v>
      </c>
      <c r="R33" s="41">
        <f t="shared" si="2"/>
        <v>0</v>
      </c>
      <c r="S33" s="41">
        <f>R33+G33</f>
        <v>0</v>
      </c>
    </row>
    <row r="34" spans="1:19" s="43" customFormat="1" ht="19.5" customHeight="1">
      <c r="A34" s="39">
        <v>27</v>
      </c>
      <c r="B34" s="46" t="s">
        <v>175</v>
      </c>
      <c r="C34" s="41">
        <v>0</v>
      </c>
      <c r="D34" s="41">
        <v>0</v>
      </c>
      <c r="E34" s="41">
        <f t="shared" si="3"/>
        <v>0</v>
      </c>
      <c r="F34" s="41">
        <v>0</v>
      </c>
      <c r="G34" s="41">
        <f t="shared" si="6"/>
        <v>0</v>
      </c>
      <c r="H34" s="41">
        <f t="shared" si="0"/>
        <v>1701.571</v>
      </c>
      <c r="I34" s="41">
        <f t="shared" si="1"/>
        <v>1701.571</v>
      </c>
      <c r="J34" s="41">
        <v>1701.571</v>
      </c>
      <c r="K34" s="41">
        <v>1701.571</v>
      </c>
      <c r="L34" s="41">
        <v>0</v>
      </c>
      <c r="M34" s="41">
        <v>0</v>
      </c>
      <c r="N34" s="41">
        <v>0</v>
      </c>
      <c r="O34" s="41">
        <f t="shared" si="4"/>
        <v>0</v>
      </c>
      <c r="P34" s="41">
        <v>0</v>
      </c>
      <c r="Q34" s="41">
        <f t="shared" si="5"/>
        <v>0</v>
      </c>
      <c r="R34" s="41">
        <f t="shared" si="2"/>
        <v>0</v>
      </c>
      <c r="S34" s="41">
        <f>R34+G34</f>
        <v>0</v>
      </c>
    </row>
    <row r="35" spans="1:19" s="43" customFormat="1" ht="19.5" customHeight="1">
      <c r="A35" s="39">
        <v>28</v>
      </c>
      <c r="B35" s="46" t="s">
        <v>176</v>
      </c>
      <c r="C35" s="41">
        <v>0</v>
      </c>
      <c r="D35" s="41">
        <v>0</v>
      </c>
      <c r="E35" s="41">
        <f t="shared" si="3"/>
        <v>0</v>
      </c>
      <c r="F35" s="41">
        <v>0</v>
      </c>
      <c r="G35" s="41">
        <f t="shared" si="6"/>
        <v>0</v>
      </c>
      <c r="H35" s="41">
        <f t="shared" si="0"/>
        <v>19175.75</v>
      </c>
      <c r="I35" s="41">
        <f t="shared" si="1"/>
        <v>19175.75</v>
      </c>
      <c r="J35" s="41">
        <v>14425.75</v>
      </c>
      <c r="K35" s="41">
        <v>14425.75</v>
      </c>
      <c r="L35" s="41">
        <v>0</v>
      </c>
      <c r="M35" s="41">
        <v>0</v>
      </c>
      <c r="N35" s="41">
        <v>4750</v>
      </c>
      <c r="O35" s="41">
        <v>4750</v>
      </c>
      <c r="P35" s="41">
        <v>4750</v>
      </c>
      <c r="Q35" s="41">
        <v>4750</v>
      </c>
      <c r="R35" s="41">
        <f t="shared" si="2"/>
        <v>0</v>
      </c>
      <c r="S35" s="41">
        <f>R35+G35</f>
        <v>0</v>
      </c>
    </row>
    <row r="36" spans="1:19" s="43" customFormat="1" ht="19.5" customHeight="1">
      <c r="A36" s="39">
        <v>29</v>
      </c>
      <c r="B36" s="46" t="s">
        <v>177</v>
      </c>
      <c r="C36" s="41">
        <v>0</v>
      </c>
      <c r="D36" s="41">
        <v>0</v>
      </c>
      <c r="E36" s="41">
        <f t="shared" si="3"/>
        <v>0</v>
      </c>
      <c r="F36" s="41">
        <v>0</v>
      </c>
      <c r="G36" s="41">
        <f t="shared" si="6"/>
        <v>0</v>
      </c>
      <c r="H36" s="41">
        <f t="shared" si="0"/>
        <v>2097.144</v>
      </c>
      <c r="I36" s="41">
        <f t="shared" si="1"/>
        <v>2097.144</v>
      </c>
      <c r="J36" s="41">
        <v>2097.144</v>
      </c>
      <c r="K36" s="41">
        <v>2097.144</v>
      </c>
      <c r="L36" s="41">
        <v>0</v>
      </c>
      <c r="M36" s="41">
        <v>0</v>
      </c>
      <c r="N36" s="41">
        <v>0</v>
      </c>
      <c r="O36" s="41">
        <f t="shared" si="4"/>
        <v>0</v>
      </c>
      <c r="P36" s="41">
        <v>0</v>
      </c>
      <c r="Q36" s="41">
        <f t="shared" si="5"/>
        <v>0</v>
      </c>
      <c r="R36" s="41">
        <f t="shared" si="2"/>
        <v>0</v>
      </c>
      <c r="S36" s="41">
        <f>R36+G36</f>
        <v>0</v>
      </c>
    </row>
    <row r="37" spans="1:19" s="43" customFormat="1" ht="19.5" customHeight="1">
      <c r="A37" s="39">
        <v>30</v>
      </c>
      <c r="B37" s="46" t="s">
        <v>178</v>
      </c>
      <c r="C37" s="41">
        <v>0</v>
      </c>
      <c r="D37" s="41">
        <v>0</v>
      </c>
      <c r="E37" s="41">
        <f t="shared" si="3"/>
        <v>0</v>
      </c>
      <c r="F37" s="41">
        <v>0</v>
      </c>
      <c r="G37" s="41">
        <f t="shared" si="6"/>
        <v>0</v>
      </c>
      <c r="H37" s="41">
        <f t="shared" si="0"/>
        <v>2405.064</v>
      </c>
      <c r="I37" s="41">
        <f t="shared" si="1"/>
        <v>2405.064</v>
      </c>
      <c r="J37" s="41">
        <v>2405.064</v>
      </c>
      <c r="K37" s="41">
        <v>2405.064</v>
      </c>
      <c r="L37" s="41">
        <v>0</v>
      </c>
      <c r="M37" s="41">
        <v>0</v>
      </c>
      <c r="N37" s="41">
        <v>0</v>
      </c>
      <c r="O37" s="41">
        <f t="shared" si="4"/>
        <v>0</v>
      </c>
      <c r="P37" s="41">
        <v>0</v>
      </c>
      <c r="Q37" s="41">
        <f t="shared" si="5"/>
        <v>0</v>
      </c>
      <c r="R37" s="41">
        <f t="shared" si="2"/>
        <v>0</v>
      </c>
      <c r="S37" s="41">
        <f>R37+G37</f>
        <v>0</v>
      </c>
    </row>
    <row r="38" spans="1:19" ht="19.5" customHeight="1">
      <c r="A38" s="39">
        <v>31</v>
      </c>
      <c r="B38" s="47" t="s">
        <v>179</v>
      </c>
      <c r="C38" s="41">
        <v>0</v>
      </c>
      <c r="D38" s="41">
        <v>0</v>
      </c>
      <c r="E38" s="41">
        <f t="shared" si="3"/>
        <v>0</v>
      </c>
      <c r="F38" s="41">
        <v>0</v>
      </c>
      <c r="G38" s="41">
        <f t="shared" si="6"/>
        <v>0</v>
      </c>
      <c r="H38" s="41">
        <f t="shared" si="0"/>
        <v>2036.209</v>
      </c>
      <c r="I38" s="41">
        <f t="shared" si="1"/>
        <v>2036.209</v>
      </c>
      <c r="J38" s="41">
        <v>2036.209</v>
      </c>
      <c r="K38" s="41">
        <v>2036.209</v>
      </c>
      <c r="L38" s="41">
        <v>0</v>
      </c>
      <c r="M38" s="41">
        <v>0</v>
      </c>
      <c r="N38" s="41">
        <v>0</v>
      </c>
      <c r="O38" s="41">
        <f t="shared" si="4"/>
        <v>0</v>
      </c>
      <c r="P38" s="41">
        <v>0</v>
      </c>
      <c r="Q38" s="41">
        <f t="shared" si="5"/>
        <v>0</v>
      </c>
      <c r="R38" s="41">
        <f t="shared" si="2"/>
        <v>0</v>
      </c>
      <c r="S38" s="41">
        <f>R38+G38</f>
        <v>0</v>
      </c>
    </row>
    <row r="39" spans="1:19" s="43" customFormat="1" ht="19.5" customHeight="1">
      <c r="A39" s="39">
        <v>32</v>
      </c>
      <c r="B39" s="46" t="s">
        <v>180</v>
      </c>
      <c r="C39" s="41">
        <v>0</v>
      </c>
      <c r="D39" s="41">
        <v>0</v>
      </c>
      <c r="E39" s="41">
        <f t="shared" si="3"/>
        <v>0</v>
      </c>
      <c r="F39" s="41">
        <v>0</v>
      </c>
      <c r="G39" s="41">
        <f t="shared" si="6"/>
        <v>0</v>
      </c>
      <c r="H39" s="41">
        <f t="shared" si="0"/>
        <v>2511.442</v>
      </c>
      <c r="I39" s="41">
        <f t="shared" si="1"/>
        <v>2511.442</v>
      </c>
      <c r="J39" s="41">
        <v>2511.442</v>
      </c>
      <c r="K39" s="41">
        <v>2511.442</v>
      </c>
      <c r="L39" s="41">
        <v>0</v>
      </c>
      <c r="M39" s="41">
        <v>0</v>
      </c>
      <c r="N39" s="41">
        <v>0</v>
      </c>
      <c r="O39" s="41">
        <f t="shared" si="4"/>
        <v>0</v>
      </c>
      <c r="P39" s="41">
        <v>0</v>
      </c>
      <c r="Q39" s="41">
        <f t="shared" si="5"/>
        <v>0</v>
      </c>
      <c r="R39" s="41">
        <f t="shared" si="2"/>
        <v>0</v>
      </c>
      <c r="S39" s="41">
        <f>R39+G39</f>
        <v>0</v>
      </c>
    </row>
    <row r="40" spans="1:19" s="43" customFormat="1" ht="19.5" customHeight="1">
      <c r="A40" s="39">
        <v>33</v>
      </c>
      <c r="B40" s="46" t="s">
        <v>181</v>
      </c>
      <c r="C40" s="41">
        <v>0</v>
      </c>
      <c r="D40" s="41">
        <v>0</v>
      </c>
      <c r="E40" s="41">
        <f t="shared" si="3"/>
        <v>0</v>
      </c>
      <c r="F40" s="41">
        <v>0</v>
      </c>
      <c r="G40" s="41">
        <f t="shared" si="6"/>
        <v>0</v>
      </c>
      <c r="H40" s="41">
        <f aca="true" t="shared" si="7" ref="H40:H66">J40+L40+N40</f>
        <v>2258.94</v>
      </c>
      <c r="I40" s="41">
        <f aca="true" t="shared" si="8" ref="I40:I66">K40+M40+O40</f>
        <v>2258.94</v>
      </c>
      <c r="J40" s="41">
        <v>2258.94</v>
      </c>
      <c r="K40" s="41">
        <v>2258.94</v>
      </c>
      <c r="L40" s="41">
        <v>0</v>
      </c>
      <c r="M40" s="41">
        <v>0</v>
      </c>
      <c r="N40" s="41">
        <v>0</v>
      </c>
      <c r="O40" s="41">
        <f t="shared" si="4"/>
        <v>0</v>
      </c>
      <c r="P40" s="41">
        <v>0</v>
      </c>
      <c r="Q40" s="41">
        <f t="shared" si="5"/>
        <v>0</v>
      </c>
      <c r="R40" s="41">
        <f aca="true" t="shared" si="9" ref="R40:R66">H40-I40</f>
        <v>0</v>
      </c>
      <c r="S40" s="41">
        <f>R40+G40</f>
        <v>0</v>
      </c>
    </row>
    <row r="41" spans="1:19" ht="19.5" customHeight="1">
      <c r="A41" s="39">
        <v>34</v>
      </c>
      <c r="B41" s="47" t="s">
        <v>182</v>
      </c>
      <c r="C41" s="41">
        <v>0</v>
      </c>
      <c r="D41" s="41">
        <v>0</v>
      </c>
      <c r="E41" s="41">
        <f t="shared" si="3"/>
        <v>0</v>
      </c>
      <c r="F41" s="41">
        <v>0</v>
      </c>
      <c r="G41" s="41">
        <f t="shared" si="6"/>
        <v>0</v>
      </c>
      <c r="H41" s="41">
        <f t="shared" si="7"/>
        <v>2080.502</v>
      </c>
      <c r="I41" s="41">
        <f t="shared" si="8"/>
        <v>2080.502</v>
      </c>
      <c r="J41" s="41">
        <v>2080.502</v>
      </c>
      <c r="K41" s="41">
        <v>2080.502</v>
      </c>
      <c r="L41" s="41">
        <v>0</v>
      </c>
      <c r="M41" s="41">
        <v>0</v>
      </c>
      <c r="N41" s="41">
        <v>0</v>
      </c>
      <c r="O41" s="41">
        <f t="shared" si="4"/>
        <v>0</v>
      </c>
      <c r="P41" s="41">
        <v>0</v>
      </c>
      <c r="Q41" s="41">
        <f t="shared" si="5"/>
        <v>0</v>
      </c>
      <c r="R41" s="41">
        <f t="shared" si="9"/>
        <v>0</v>
      </c>
      <c r="S41" s="41">
        <f>R41+G41</f>
        <v>0</v>
      </c>
    </row>
    <row r="42" spans="1:19" s="43" customFormat="1" ht="19.5" customHeight="1">
      <c r="A42" s="39">
        <v>35</v>
      </c>
      <c r="B42" s="46" t="s">
        <v>183</v>
      </c>
      <c r="C42" s="41">
        <v>0</v>
      </c>
      <c r="D42" s="41">
        <v>0</v>
      </c>
      <c r="E42" s="41">
        <f t="shared" si="3"/>
        <v>0</v>
      </c>
      <c r="F42" s="41">
        <v>0</v>
      </c>
      <c r="G42" s="41">
        <f t="shared" si="6"/>
        <v>0</v>
      </c>
      <c r="H42" s="41">
        <f t="shared" si="7"/>
        <v>1850.511</v>
      </c>
      <c r="I42" s="41">
        <f t="shared" si="8"/>
        <v>1850.511</v>
      </c>
      <c r="J42" s="41">
        <v>1850.511</v>
      </c>
      <c r="K42" s="41">
        <v>1850.511</v>
      </c>
      <c r="L42" s="41">
        <v>0</v>
      </c>
      <c r="M42" s="41">
        <v>0</v>
      </c>
      <c r="N42" s="41">
        <v>0</v>
      </c>
      <c r="O42" s="41">
        <f t="shared" si="4"/>
        <v>0</v>
      </c>
      <c r="P42" s="41">
        <v>0</v>
      </c>
      <c r="Q42" s="41">
        <f t="shared" si="5"/>
        <v>0</v>
      </c>
      <c r="R42" s="41">
        <f t="shared" si="9"/>
        <v>0</v>
      </c>
      <c r="S42" s="41">
        <f>R42+G42</f>
        <v>0</v>
      </c>
    </row>
    <row r="43" spans="1:19" ht="19.5" customHeight="1">
      <c r="A43" s="39">
        <v>36</v>
      </c>
      <c r="B43" s="47" t="s">
        <v>184</v>
      </c>
      <c r="C43" s="41">
        <v>0</v>
      </c>
      <c r="D43" s="41">
        <v>0</v>
      </c>
      <c r="E43" s="41">
        <f t="shared" si="3"/>
        <v>0</v>
      </c>
      <c r="F43" s="41">
        <v>0</v>
      </c>
      <c r="G43" s="41">
        <f t="shared" si="6"/>
        <v>0</v>
      </c>
      <c r="H43" s="41">
        <f t="shared" si="7"/>
        <v>2014</v>
      </c>
      <c r="I43" s="41">
        <f t="shared" si="8"/>
        <v>2014</v>
      </c>
      <c r="J43" s="41">
        <v>2014</v>
      </c>
      <c r="K43" s="41">
        <v>2014</v>
      </c>
      <c r="L43" s="41">
        <v>0</v>
      </c>
      <c r="M43" s="41">
        <v>0</v>
      </c>
      <c r="N43" s="41">
        <v>0</v>
      </c>
      <c r="O43" s="41">
        <f t="shared" si="4"/>
        <v>0</v>
      </c>
      <c r="P43" s="41">
        <v>0</v>
      </c>
      <c r="Q43" s="41">
        <f t="shared" si="5"/>
        <v>0</v>
      </c>
      <c r="R43" s="41">
        <f t="shared" si="9"/>
        <v>0</v>
      </c>
      <c r="S43" s="41">
        <f>R43+G43</f>
        <v>0</v>
      </c>
    </row>
    <row r="44" spans="1:19" s="43" customFormat="1" ht="19.5" customHeight="1">
      <c r="A44" s="39">
        <v>37</v>
      </c>
      <c r="B44" s="46" t="s">
        <v>185</v>
      </c>
      <c r="C44" s="41">
        <v>0</v>
      </c>
      <c r="D44" s="41">
        <v>0</v>
      </c>
      <c r="E44" s="41">
        <f t="shared" si="3"/>
        <v>0</v>
      </c>
      <c r="F44" s="41">
        <v>0</v>
      </c>
      <c r="G44" s="41">
        <f t="shared" si="6"/>
        <v>0</v>
      </c>
      <c r="H44" s="41">
        <f t="shared" si="7"/>
        <v>3544.631</v>
      </c>
      <c r="I44" s="41">
        <f t="shared" si="8"/>
        <v>3544.631</v>
      </c>
      <c r="J44" s="41">
        <v>3544.631</v>
      </c>
      <c r="K44" s="41">
        <v>3544.631</v>
      </c>
      <c r="L44" s="41">
        <v>0</v>
      </c>
      <c r="M44" s="41">
        <v>0</v>
      </c>
      <c r="N44" s="41">
        <v>0</v>
      </c>
      <c r="O44" s="41">
        <f t="shared" si="4"/>
        <v>0</v>
      </c>
      <c r="P44" s="41">
        <v>0</v>
      </c>
      <c r="Q44" s="41">
        <f t="shared" si="5"/>
        <v>0</v>
      </c>
      <c r="R44" s="41">
        <f t="shared" si="9"/>
        <v>0</v>
      </c>
      <c r="S44" s="41">
        <f>R44+G44</f>
        <v>0</v>
      </c>
    </row>
    <row r="45" spans="1:19" ht="19.5" customHeight="1">
      <c r="A45" s="39">
        <v>38</v>
      </c>
      <c r="B45" s="47" t="s">
        <v>186</v>
      </c>
      <c r="C45" s="41">
        <v>0</v>
      </c>
      <c r="D45" s="41">
        <v>0</v>
      </c>
      <c r="E45" s="41">
        <f t="shared" si="3"/>
        <v>0</v>
      </c>
      <c r="F45" s="41">
        <v>0</v>
      </c>
      <c r="G45" s="41">
        <f t="shared" si="6"/>
        <v>0</v>
      </c>
      <c r="H45" s="41">
        <f t="shared" si="7"/>
        <v>146427.962</v>
      </c>
      <c r="I45" s="41">
        <f t="shared" si="8"/>
        <v>146427.962</v>
      </c>
      <c r="J45" s="41">
        <v>25588.862</v>
      </c>
      <c r="K45" s="41">
        <v>25588.862</v>
      </c>
      <c r="L45" s="41">
        <v>0</v>
      </c>
      <c r="M45" s="41">
        <v>0</v>
      </c>
      <c r="N45" s="41">
        <v>120839.1</v>
      </c>
      <c r="O45" s="41">
        <v>120839.1</v>
      </c>
      <c r="P45" s="41">
        <v>50378.6</v>
      </c>
      <c r="Q45" s="41">
        <v>50378.6</v>
      </c>
      <c r="R45" s="41">
        <f t="shared" si="9"/>
        <v>0</v>
      </c>
      <c r="S45" s="41">
        <f>R45+G45</f>
        <v>0</v>
      </c>
    </row>
    <row r="46" spans="1:19" ht="19.5" customHeight="1">
      <c r="A46" s="39">
        <v>39</v>
      </c>
      <c r="B46" s="47" t="s">
        <v>187</v>
      </c>
      <c r="C46" s="41">
        <v>0</v>
      </c>
      <c r="D46" s="41">
        <v>0</v>
      </c>
      <c r="E46" s="41">
        <f t="shared" si="3"/>
        <v>0</v>
      </c>
      <c r="F46" s="41">
        <v>0</v>
      </c>
      <c r="G46" s="41">
        <f t="shared" si="6"/>
        <v>0</v>
      </c>
      <c r="H46" s="41">
        <f t="shared" si="7"/>
        <v>9537.312</v>
      </c>
      <c r="I46" s="41">
        <f t="shared" si="8"/>
        <v>9537.312</v>
      </c>
      <c r="J46" s="41">
        <v>9537.312</v>
      </c>
      <c r="K46" s="41">
        <v>9537.312</v>
      </c>
      <c r="L46" s="41">
        <v>0</v>
      </c>
      <c r="M46" s="41">
        <v>0</v>
      </c>
      <c r="N46" s="41">
        <v>0</v>
      </c>
      <c r="O46" s="41">
        <f t="shared" si="4"/>
        <v>0</v>
      </c>
      <c r="P46" s="41">
        <v>0</v>
      </c>
      <c r="Q46" s="41">
        <f t="shared" si="5"/>
        <v>0</v>
      </c>
      <c r="R46" s="41">
        <f t="shared" si="9"/>
        <v>0</v>
      </c>
      <c r="S46" s="41">
        <f>R46+G46</f>
        <v>0</v>
      </c>
    </row>
    <row r="47" spans="1:19" s="43" customFormat="1" ht="19.5" customHeight="1">
      <c r="A47" s="39">
        <v>40</v>
      </c>
      <c r="B47" s="46" t="s">
        <v>188</v>
      </c>
      <c r="C47" s="41">
        <v>0</v>
      </c>
      <c r="D47" s="41">
        <v>0</v>
      </c>
      <c r="E47" s="41">
        <f t="shared" si="3"/>
        <v>0</v>
      </c>
      <c r="F47" s="41">
        <v>0</v>
      </c>
      <c r="G47" s="41">
        <f t="shared" si="6"/>
        <v>0</v>
      </c>
      <c r="H47" s="41">
        <f t="shared" si="7"/>
        <v>2040.591</v>
      </c>
      <c r="I47" s="41">
        <f t="shared" si="8"/>
        <v>2040.591</v>
      </c>
      <c r="J47" s="41">
        <v>2040.591</v>
      </c>
      <c r="K47" s="41">
        <v>2040.591</v>
      </c>
      <c r="L47" s="41">
        <v>0</v>
      </c>
      <c r="M47" s="41">
        <v>0</v>
      </c>
      <c r="N47" s="41">
        <v>0</v>
      </c>
      <c r="O47" s="41">
        <f t="shared" si="4"/>
        <v>0</v>
      </c>
      <c r="P47" s="41">
        <v>0</v>
      </c>
      <c r="Q47" s="41">
        <f t="shared" si="5"/>
        <v>0</v>
      </c>
      <c r="R47" s="41">
        <f t="shared" si="9"/>
        <v>0</v>
      </c>
      <c r="S47" s="41">
        <f>R47+G47</f>
        <v>0</v>
      </c>
    </row>
    <row r="48" spans="1:19" ht="19.5" customHeight="1">
      <c r="A48" s="39">
        <v>41</v>
      </c>
      <c r="B48" s="47" t="s">
        <v>189</v>
      </c>
      <c r="C48" s="41">
        <v>0</v>
      </c>
      <c r="D48" s="41">
        <v>0</v>
      </c>
      <c r="E48" s="41">
        <f t="shared" si="3"/>
        <v>0</v>
      </c>
      <c r="F48" s="41">
        <v>0</v>
      </c>
      <c r="G48" s="41">
        <f t="shared" si="6"/>
        <v>0</v>
      </c>
      <c r="H48" s="41">
        <f t="shared" si="7"/>
        <v>2429.16</v>
      </c>
      <c r="I48" s="41">
        <f t="shared" si="8"/>
        <v>2429.16</v>
      </c>
      <c r="J48" s="41">
        <v>2429.16</v>
      </c>
      <c r="K48" s="41">
        <v>2429.16</v>
      </c>
      <c r="L48" s="41">
        <v>0</v>
      </c>
      <c r="M48" s="41">
        <v>0</v>
      </c>
      <c r="N48" s="41">
        <v>0</v>
      </c>
      <c r="O48" s="41">
        <f t="shared" si="4"/>
        <v>0</v>
      </c>
      <c r="P48" s="41">
        <v>0</v>
      </c>
      <c r="Q48" s="41">
        <f t="shared" si="5"/>
        <v>0</v>
      </c>
      <c r="R48" s="41">
        <f t="shared" si="9"/>
        <v>0</v>
      </c>
      <c r="S48" s="41">
        <f>R48+G48</f>
        <v>0</v>
      </c>
    </row>
    <row r="49" spans="1:19" s="43" customFormat="1" ht="19.5" customHeight="1">
      <c r="A49" s="39">
        <v>42</v>
      </c>
      <c r="B49" s="46" t="s">
        <v>190</v>
      </c>
      <c r="C49" s="41">
        <v>0</v>
      </c>
      <c r="D49" s="41">
        <v>0</v>
      </c>
      <c r="E49" s="41">
        <f t="shared" si="3"/>
        <v>0</v>
      </c>
      <c r="F49" s="41">
        <v>0</v>
      </c>
      <c r="G49" s="41">
        <f t="shared" si="6"/>
        <v>0</v>
      </c>
      <c r="H49" s="41">
        <f t="shared" si="7"/>
        <v>5263.586</v>
      </c>
      <c r="I49" s="41">
        <f t="shared" si="8"/>
        <v>5263.586</v>
      </c>
      <c r="J49" s="41">
        <v>5263.586</v>
      </c>
      <c r="K49" s="41">
        <v>5263.586</v>
      </c>
      <c r="L49" s="41">
        <v>0</v>
      </c>
      <c r="M49" s="41">
        <v>0</v>
      </c>
      <c r="N49" s="41">
        <v>0</v>
      </c>
      <c r="O49" s="41">
        <f t="shared" si="4"/>
        <v>0</v>
      </c>
      <c r="P49" s="41">
        <v>0</v>
      </c>
      <c r="Q49" s="41">
        <f t="shared" si="5"/>
        <v>0</v>
      </c>
      <c r="R49" s="41">
        <f t="shared" si="9"/>
        <v>0</v>
      </c>
      <c r="S49" s="41">
        <f>R49+G49</f>
        <v>0</v>
      </c>
    </row>
    <row r="50" spans="1:19" s="43" customFormat="1" ht="19.5" customHeight="1">
      <c r="A50" s="39">
        <v>43</v>
      </c>
      <c r="B50" s="46" t="s">
        <v>191</v>
      </c>
      <c r="C50" s="41">
        <v>0</v>
      </c>
      <c r="D50" s="41">
        <v>0</v>
      </c>
      <c r="E50" s="41">
        <f t="shared" si="3"/>
        <v>0</v>
      </c>
      <c r="F50" s="41">
        <v>0</v>
      </c>
      <c r="G50" s="41">
        <f t="shared" si="6"/>
        <v>0</v>
      </c>
      <c r="H50" s="41">
        <f t="shared" si="7"/>
        <v>20707.378</v>
      </c>
      <c r="I50" s="41">
        <f t="shared" si="8"/>
        <v>20707.378</v>
      </c>
      <c r="J50" s="41">
        <v>10517.378</v>
      </c>
      <c r="K50" s="41">
        <v>10517.378</v>
      </c>
      <c r="L50" s="41">
        <v>0</v>
      </c>
      <c r="M50" s="41">
        <v>0</v>
      </c>
      <c r="N50" s="41">
        <v>10190</v>
      </c>
      <c r="O50" s="41">
        <v>10190</v>
      </c>
      <c r="P50" s="41">
        <v>10190</v>
      </c>
      <c r="Q50" s="41">
        <v>10190</v>
      </c>
      <c r="R50" s="41">
        <f t="shared" si="9"/>
        <v>0</v>
      </c>
      <c r="S50" s="41">
        <f>R50+G50</f>
        <v>0</v>
      </c>
    </row>
    <row r="51" spans="1:19" s="43" customFormat="1" ht="19.5" customHeight="1">
      <c r="A51" s="39">
        <v>44</v>
      </c>
      <c r="B51" s="46" t="s">
        <v>192</v>
      </c>
      <c r="C51" s="41">
        <v>0</v>
      </c>
      <c r="D51" s="41">
        <v>0</v>
      </c>
      <c r="E51" s="41">
        <f t="shared" si="3"/>
        <v>0</v>
      </c>
      <c r="F51" s="41">
        <v>0</v>
      </c>
      <c r="G51" s="41">
        <f t="shared" si="6"/>
        <v>0</v>
      </c>
      <c r="H51" s="41">
        <f t="shared" si="7"/>
        <v>3793.122</v>
      </c>
      <c r="I51" s="41">
        <f t="shared" si="8"/>
        <v>3793.122</v>
      </c>
      <c r="J51" s="41">
        <v>3793.122</v>
      </c>
      <c r="K51" s="41">
        <v>3793.122</v>
      </c>
      <c r="L51" s="41">
        <v>0</v>
      </c>
      <c r="M51" s="41">
        <v>0</v>
      </c>
      <c r="N51" s="41">
        <v>0</v>
      </c>
      <c r="O51" s="41">
        <f t="shared" si="4"/>
        <v>0</v>
      </c>
      <c r="P51" s="41">
        <v>0</v>
      </c>
      <c r="Q51" s="41">
        <f t="shared" si="5"/>
        <v>0</v>
      </c>
      <c r="R51" s="41">
        <f t="shared" si="9"/>
        <v>0</v>
      </c>
      <c r="S51" s="41">
        <f>R51+G51</f>
        <v>0</v>
      </c>
    </row>
    <row r="52" spans="1:19" s="43" customFormat="1" ht="19.5" customHeight="1">
      <c r="A52" s="39">
        <v>45</v>
      </c>
      <c r="B52" s="46" t="s">
        <v>193</v>
      </c>
      <c r="C52" s="41">
        <v>0</v>
      </c>
      <c r="D52" s="41">
        <v>0</v>
      </c>
      <c r="E52" s="41">
        <f t="shared" si="3"/>
        <v>0</v>
      </c>
      <c r="F52" s="41">
        <v>0</v>
      </c>
      <c r="G52" s="41">
        <f t="shared" si="6"/>
        <v>0</v>
      </c>
      <c r="H52" s="41">
        <f t="shared" si="7"/>
        <v>0</v>
      </c>
      <c r="I52" s="41">
        <f t="shared" si="8"/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f t="shared" si="9"/>
        <v>0</v>
      </c>
      <c r="S52" s="41">
        <f>R52+G52</f>
        <v>0</v>
      </c>
    </row>
    <row r="53" spans="1:19" s="43" customFormat="1" ht="19.5" customHeight="1">
      <c r="A53" s="39">
        <v>46</v>
      </c>
      <c r="B53" s="46" t="s">
        <v>194</v>
      </c>
      <c r="C53" s="41">
        <v>0</v>
      </c>
      <c r="D53" s="41">
        <v>0</v>
      </c>
      <c r="E53" s="41">
        <f t="shared" si="3"/>
        <v>0</v>
      </c>
      <c r="F53" s="41">
        <v>0</v>
      </c>
      <c r="G53" s="41">
        <f t="shared" si="6"/>
        <v>0</v>
      </c>
      <c r="H53" s="41">
        <f t="shared" si="7"/>
        <v>9215.66</v>
      </c>
      <c r="I53" s="41">
        <f t="shared" si="8"/>
        <v>9215.66</v>
      </c>
      <c r="J53" s="41">
        <v>6315.66</v>
      </c>
      <c r="K53" s="41">
        <v>6315.66</v>
      </c>
      <c r="L53" s="41">
        <v>0</v>
      </c>
      <c r="M53" s="41">
        <v>0</v>
      </c>
      <c r="N53" s="41">
        <v>2900</v>
      </c>
      <c r="O53" s="41">
        <v>2900</v>
      </c>
      <c r="P53" s="41">
        <v>2900</v>
      </c>
      <c r="Q53" s="41">
        <v>2900</v>
      </c>
      <c r="R53" s="41">
        <f t="shared" si="9"/>
        <v>0</v>
      </c>
      <c r="S53" s="41">
        <f>R53+G53</f>
        <v>0</v>
      </c>
    </row>
    <row r="54" spans="1:19" s="43" customFormat="1" ht="19.5" customHeight="1">
      <c r="A54" s="39">
        <v>47</v>
      </c>
      <c r="B54" s="46" t="s">
        <v>195</v>
      </c>
      <c r="C54" s="41">
        <v>0</v>
      </c>
      <c r="D54" s="41">
        <v>0</v>
      </c>
      <c r="E54" s="41">
        <f t="shared" si="3"/>
        <v>0</v>
      </c>
      <c r="F54" s="41">
        <v>0</v>
      </c>
      <c r="G54" s="41">
        <f t="shared" si="6"/>
        <v>0</v>
      </c>
      <c r="H54" s="41">
        <f t="shared" si="7"/>
        <v>4618.59</v>
      </c>
      <c r="I54" s="41">
        <f t="shared" si="8"/>
        <v>4618.59</v>
      </c>
      <c r="J54" s="41">
        <v>4618.59</v>
      </c>
      <c r="K54" s="41">
        <v>4618.59</v>
      </c>
      <c r="L54" s="41">
        <v>0</v>
      </c>
      <c r="M54" s="41">
        <v>0</v>
      </c>
      <c r="N54" s="41">
        <v>0</v>
      </c>
      <c r="O54" s="41">
        <f t="shared" si="4"/>
        <v>0</v>
      </c>
      <c r="P54" s="41">
        <v>0</v>
      </c>
      <c r="Q54" s="41">
        <f t="shared" si="5"/>
        <v>0</v>
      </c>
      <c r="R54" s="41">
        <f t="shared" si="9"/>
        <v>0</v>
      </c>
      <c r="S54" s="41">
        <f>R54+G54</f>
        <v>0</v>
      </c>
    </row>
    <row r="55" spans="1:19" s="43" customFormat="1" ht="19.5" customHeight="1">
      <c r="A55" s="39">
        <v>48</v>
      </c>
      <c r="B55" s="46" t="s">
        <v>196</v>
      </c>
      <c r="C55" s="41">
        <v>0</v>
      </c>
      <c r="D55" s="41">
        <v>0</v>
      </c>
      <c r="E55" s="41">
        <f t="shared" si="3"/>
        <v>0</v>
      </c>
      <c r="F55" s="41">
        <v>0</v>
      </c>
      <c r="G55" s="41">
        <f t="shared" si="6"/>
        <v>0</v>
      </c>
      <c r="H55" s="41">
        <f t="shared" si="7"/>
        <v>3056.862</v>
      </c>
      <c r="I55" s="41">
        <f t="shared" si="8"/>
        <v>3056.862</v>
      </c>
      <c r="J55" s="41">
        <v>1764.862</v>
      </c>
      <c r="K55" s="41">
        <v>1764.862</v>
      </c>
      <c r="L55" s="41">
        <v>0</v>
      </c>
      <c r="M55" s="41">
        <v>0</v>
      </c>
      <c r="N55" s="41">
        <v>1292</v>
      </c>
      <c r="O55" s="41">
        <v>1292</v>
      </c>
      <c r="P55" s="41">
        <v>1292</v>
      </c>
      <c r="Q55" s="41">
        <v>1292</v>
      </c>
      <c r="R55" s="41">
        <f t="shared" si="9"/>
        <v>0</v>
      </c>
      <c r="S55" s="41">
        <f>R55+G55</f>
        <v>0</v>
      </c>
    </row>
    <row r="56" spans="1:19" s="43" customFormat="1" ht="19.5" customHeight="1">
      <c r="A56" s="39">
        <v>49</v>
      </c>
      <c r="B56" s="46" t="s">
        <v>197</v>
      </c>
      <c r="C56" s="41">
        <v>0</v>
      </c>
      <c r="D56" s="41">
        <v>0</v>
      </c>
      <c r="E56" s="41">
        <f t="shared" si="3"/>
        <v>0</v>
      </c>
      <c r="F56" s="41">
        <v>0</v>
      </c>
      <c r="G56" s="41">
        <f t="shared" si="6"/>
        <v>0</v>
      </c>
      <c r="H56" s="41">
        <f t="shared" si="7"/>
        <v>2125.818</v>
      </c>
      <c r="I56" s="41">
        <f t="shared" si="8"/>
        <v>2125.818</v>
      </c>
      <c r="J56" s="41">
        <v>2125.818</v>
      </c>
      <c r="K56" s="41">
        <v>2125.818</v>
      </c>
      <c r="L56" s="41">
        <v>0</v>
      </c>
      <c r="M56" s="41">
        <v>0</v>
      </c>
      <c r="N56" s="41">
        <v>0</v>
      </c>
      <c r="O56" s="41">
        <f t="shared" si="4"/>
        <v>0</v>
      </c>
      <c r="P56" s="41">
        <v>0</v>
      </c>
      <c r="Q56" s="41">
        <f t="shared" si="5"/>
        <v>0</v>
      </c>
      <c r="R56" s="41">
        <f t="shared" si="9"/>
        <v>0</v>
      </c>
      <c r="S56" s="41">
        <f>R56+G56</f>
        <v>0</v>
      </c>
    </row>
    <row r="57" spans="1:19" s="43" customFormat="1" ht="19.5" customHeight="1">
      <c r="A57" s="39">
        <v>50</v>
      </c>
      <c r="B57" s="46" t="s">
        <v>198</v>
      </c>
      <c r="C57" s="41">
        <v>0</v>
      </c>
      <c r="D57" s="41">
        <v>0</v>
      </c>
      <c r="E57" s="41">
        <f t="shared" si="3"/>
        <v>0</v>
      </c>
      <c r="F57" s="41">
        <v>0</v>
      </c>
      <c r="G57" s="41">
        <f t="shared" si="6"/>
        <v>0</v>
      </c>
      <c r="H57" s="41">
        <f t="shared" si="7"/>
        <v>2822</v>
      </c>
      <c r="I57" s="41">
        <f t="shared" si="8"/>
        <v>2822</v>
      </c>
      <c r="J57" s="41">
        <v>2822</v>
      </c>
      <c r="K57" s="41">
        <v>2822</v>
      </c>
      <c r="L57" s="41">
        <v>0</v>
      </c>
      <c r="M57" s="41">
        <v>0</v>
      </c>
      <c r="N57" s="41">
        <v>0</v>
      </c>
      <c r="O57" s="41">
        <f t="shared" si="4"/>
        <v>0</v>
      </c>
      <c r="P57" s="41">
        <v>0</v>
      </c>
      <c r="Q57" s="41">
        <f t="shared" si="5"/>
        <v>0</v>
      </c>
      <c r="R57" s="41">
        <f t="shared" si="9"/>
        <v>0</v>
      </c>
      <c r="S57" s="41">
        <f>R57+G57</f>
        <v>0</v>
      </c>
    </row>
    <row r="58" spans="1:19" s="43" customFormat="1" ht="19.5" customHeight="1">
      <c r="A58" s="39">
        <v>51</v>
      </c>
      <c r="B58" s="46" t="s">
        <v>199</v>
      </c>
      <c r="C58" s="41">
        <v>0</v>
      </c>
      <c r="D58" s="41">
        <v>0</v>
      </c>
      <c r="E58" s="41">
        <f t="shared" si="3"/>
        <v>0</v>
      </c>
      <c r="F58" s="41">
        <v>0</v>
      </c>
      <c r="G58" s="41">
        <f t="shared" si="6"/>
        <v>0</v>
      </c>
      <c r="H58" s="41">
        <f t="shared" si="7"/>
        <v>3032.462</v>
      </c>
      <c r="I58" s="41">
        <f t="shared" si="8"/>
        <v>3032.462</v>
      </c>
      <c r="J58" s="41">
        <v>3032.462</v>
      </c>
      <c r="K58" s="41">
        <v>3032.462</v>
      </c>
      <c r="L58" s="41">
        <v>0</v>
      </c>
      <c r="M58" s="41">
        <v>0</v>
      </c>
      <c r="N58" s="41">
        <v>0</v>
      </c>
      <c r="O58" s="41">
        <f t="shared" si="4"/>
        <v>0</v>
      </c>
      <c r="P58" s="41">
        <v>0</v>
      </c>
      <c r="Q58" s="41">
        <f t="shared" si="5"/>
        <v>0</v>
      </c>
      <c r="R58" s="41">
        <f t="shared" si="9"/>
        <v>0</v>
      </c>
      <c r="S58" s="41">
        <f>R58+G58</f>
        <v>0</v>
      </c>
    </row>
    <row r="59" spans="1:19" s="43" customFormat="1" ht="19.5" customHeight="1">
      <c r="A59" s="39">
        <v>52</v>
      </c>
      <c r="B59" s="46" t="s">
        <v>200</v>
      </c>
      <c r="C59" s="41">
        <v>0</v>
      </c>
      <c r="D59" s="41">
        <v>0</v>
      </c>
      <c r="E59" s="41">
        <f t="shared" si="3"/>
        <v>0</v>
      </c>
      <c r="F59" s="41">
        <v>0</v>
      </c>
      <c r="G59" s="41">
        <f t="shared" si="6"/>
        <v>0</v>
      </c>
      <c r="H59" s="41">
        <f t="shared" si="7"/>
        <v>21261.521</v>
      </c>
      <c r="I59" s="41">
        <f t="shared" si="8"/>
        <v>21261.521</v>
      </c>
      <c r="J59" s="41">
        <v>12511.521</v>
      </c>
      <c r="K59" s="41">
        <v>12511.521</v>
      </c>
      <c r="L59" s="41">
        <v>0</v>
      </c>
      <c r="M59" s="41">
        <v>0</v>
      </c>
      <c r="N59" s="41">
        <v>8750</v>
      </c>
      <c r="O59" s="41">
        <v>8750</v>
      </c>
      <c r="P59" s="41">
        <v>8750</v>
      </c>
      <c r="Q59" s="41">
        <v>8750</v>
      </c>
      <c r="R59" s="41">
        <f t="shared" si="9"/>
        <v>0</v>
      </c>
      <c r="S59" s="41">
        <f>R59+G59</f>
        <v>0</v>
      </c>
    </row>
    <row r="60" spans="1:19" s="43" customFormat="1" ht="19.5" customHeight="1">
      <c r="A60" s="39">
        <v>53</v>
      </c>
      <c r="B60" s="46" t="s">
        <v>201</v>
      </c>
      <c r="C60" s="41">
        <v>0</v>
      </c>
      <c r="D60" s="41">
        <v>0</v>
      </c>
      <c r="E60" s="41">
        <f t="shared" si="3"/>
        <v>0</v>
      </c>
      <c r="F60" s="41">
        <v>0</v>
      </c>
      <c r="G60" s="41">
        <f t="shared" si="6"/>
        <v>0</v>
      </c>
      <c r="H60" s="41">
        <f t="shared" si="7"/>
        <v>57506.189</v>
      </c>
      <c r="I60" s="41">
        <f t="shared" si="8"/>
        <v>57506.189</v>
      </c>
      <c r="J60" s="41">
        <v>45373.789</v>
      </c>
      <c r="K60" s="41">
        <v>45373.789</v>
      </c>
      <c r="L60" s="41">
        <v>0</v>
      </c>
      <c r="M60" s="41">
        <v>0</v>
      </c>
      <c r="N60" s="41">
        <v>12132.4</v>
      </c>
      <c r="O60" s="41">
        <f t="shared" si="4"/>
        <v>12132.4</v>
      </c>
      <c r="P60" s="41">
        <v>12132.4</v>
      </c>
      <c r="Q60" s="41">
        <f t="shared" si="5"/>
        <v>12132.4</v>
      </c>
      <c r="R60" s="41">
        <f t="shared" si="9"/>
        <v>0</v>
      </c>
      <c r="S60" s="41">
        <f>R60+G60</f>
        <v>0</v>
      </c>
    </row>
    <row r="61" spans="1:19" s="43" customFormat="1" ht="19.5" customHeight="1">
      <c r="A61" s="39">
        <v>54</v>
      </c>
      <c r="B61" s="46" t="s">
        <v>202</v>
      </c>
      <c r="C61" s="41">
        <v>0</v>
      </c>
      <c r="D61" s="41">
        <v>0</v>
      </c>
      <c r="E61" s="41">
        <f t="shared" si="3"/>
        <v>0</v>
      </c>
      <c r="F61" s="41">
        <v>0</v>
      </c>
      <c r="G61" s="41">
        <f t="shared" si="6"/>
        <v>0</v>
      </c>
      <c r="H61" s="41">
        <f t="shared" si="7"/>
        <v>15821.224</v>
      </c>
      <c r="I61" s="41">
        <f t="shared" si="8"/>
        <v>15821.224</v>
      </c>
      <c r="J61" s="41">
        <v>9521.224</v>
      </c>
      <c r="K61" s="41">
        <v>9521.224</v>
      </c>
      <c r="L61" s="41">
        <v>0</v>
      </c>
      <c r="M61" s="41">
        <v>0</v>
      </c>
      <c r="N61" s="41">
        <v>6300</v>
      </c>
      <c r="O61" s="41">
        <v>6300</v>
      </c>
      <c r="P61" s="41">
        <v>6300</v>
      </c>
      <c r="Q61" s="41">
        <v>6300</v>
      </c>
      <c r="R61" s="41">
        <f t="shared" si="9"/>
        <v>0</v>
      </c>
      <c r="S61" s="41">
        <f>R61+G61</f>
        <v>0</v>
      </c>
    </row>
    <row r="62" spans="1:19" ht="19.5" customHeight="1">
      <c r="A62" s="39">
        <v>55</v>
      </c>
      <c r="B62" s="47" t="s">
        <v>203</v>
      </c>
      <c r="C62" s="41">
        <v>0</v>
      </c>
      <c r="D62" s="41">
        <v>0</v>
      </c>
      <c r="E62" s="41">
        <f t="shared" si="3"/>
        <v>0</v>
      </c>
      <c r="F62" s="41">
        <v>0</v>
      </c>
      <c r="G62" s="41">
        <f t="shared" si="6"/>
        <v>0</v>
      </c>
      <c r="H62" s="41">
        <f t="shared" si="7"/>
        <v>11452.041000000001</v>
      </c>
      <c r="I62" s="41">
        <f t="shared" si="8"/>
        <v>11452.041000000001</v>
      </c>
      <c r="J62" s="41">
        <v>7671.041</v>
      </c>
      <c r="K62" s="41">
        <v>7671.041</v>
      </c>
      <c r="L62" s="41">
        <v>0</v>
      </c>
      <c r="M62" s="41">
        <v>0</v>
      </c>
      <c r="N62" s="41">
        <v>3781</v>
      </c>
      <c r="O62" s="41">
        <v>3781</v>
      </c>
      <c r="P62" s="41">
        <v>3781</v>
      </c>
      <c r="Q62" s="41">
        <v>3781</v>
      </c>
      <c r="R62" s="41">
        <f t="shared" si="9"/>
        <v>0</v>
      </c>
      <c r="S62" s="41">
        <f>R62+G62</f>
        <v>0</v>
      </c>
    </row>
    <row r="63" spans="1:19" ht="19.5" customHeight="1">
      <c r="A63" s="39">
        <v>56</v>
      </c>
      <c r="B63" s="47" t="s">
        <v>204</v>
      </c>
      <c r="C63" s="41">
        <v>0</v>
      </c>
      <c r="D63" s="41">
        <v>0</v>
      </c>
      <c r="E63" s="41">
        <f t="shared" si="3"/>
        <v>0</v>
      </c>
      <c r="F63" s="41">
        <v>0</v>
      </c>
      <c r="G63" s="41">
        <f t="shared" si="6"/>
        <v>0</v>
      </c>
      <c r="H63" s="41">
        <f t="shared" si="7"/>
        <v>4066.524</v>
      </c>
      <c r="I63" s="41">
        <f t="shared" si="8"/>
        <v>4066.524</v>
      </c>
      <c r="J63" s="41">
        <v>4066.524</v>
      </c>
      <c r="K63" s="41">
        <v>4066.524</v>
      </c>
      <c r="L63" s="41">
        <v>0</v>
      </c>
      <c r="M63" s="41">
        <v>0</v>
      </c>
      <c r="N63" s="41">
        <v>0</v>
      </c>
      <c r="O63" s="41">
        <f t="shared" si="4"/>
        <v>0</v>
      </c>
      <c r="P63" s="41">
        <v>0</v>
      </c>
      <c r="Q63" s="41">
        <f t="shared" si="5"/>
        <v>0</v>
      </c>
      <c r="R63" s="41">
        <f t="shared" si="9"/>
        <v>0</v>
      </c>
      <c r="S63" s="41">
        <f>R63+G63</f>
        <v>0</v>
      </c>
    </row>
    <row r="64" spans="1:19" ht="19.5" customHeight="1">
      <c r="A64" s="39">
        <v>57</v>
      </c>
      <c r="B64" s="47" t="s">
        <v>205</v>
      </c>
      <c r="C64" s="41">
        <v>0</v>
      </c>
      <c r="D64" s="41">
        <v>0</v>
      </c>
      <c r="E64" s="41">
        <f t="shared" si="3"/>
        <v>0</v>
      </c>
      <c r="F64" s="41">
        <v>0</v>
      </c>
      <c r="G64" s="41">
        <f t="shared" si="6"/>
        <v>0</v>
      </c>
      <c r="H64" s="41">
        <f t="shared" si="7"/>
        <v>166640.90000000002</v>
      </c>
      <c r="I64" s="41">
        <f t="shared" si="8"/>
        <v>166640.90000000002</v>
      </c>
      <c r="J64" s="41">
        <v>27463.5</v>
      </c>
      <c r="K64" s="41">
        <v>27463.5</v>
      </c>
      <c r="L64" s="41">
        <v>11075.3</v>
      </c>
      <c r="M64" s="41">
        <v>11075.3</v>
      </c>
      <c r="N64" s="41">
        <v>128102.1</v>
      </c>
      <c r="O64" s="41">
        <v>128102.1</v>
      </c>
      <c r="P64" s="41">
        <v>40862.1</v>
      </c>
      <c r="Q64" s="41">
        <v>40862.1</v>
      </c>
      <c r="R64" s="41">
        <f t="shared" si="9"/>
        <v>0</v>
      </c>
      <c r="S64" s="41">
        <f>R64+G64</f>
        <v>0</v>
      </c>
    </row>
    <row r="65" spans="1:19" ht="19.5" customHeight="1">
      <c r="A65" s="39">
        <v>58</v>
      </c>
      <c r="B65" s="47" t="s">
        <v>206</v>
      </c>
      <c r="C65" s="41">
        <v>0</v>
      </c>
      <c r="D65" s="41">
        <v>0</v>
      </c>
      <c r="E65" s="41">
        <f t="shared" si="3"/>
        <v>0</v>
      </c>
      <c r="F65" s="41">
        <v>0</v>
      </c>
      <c r="G65" s="41">
        <f t="shared" si="6"/>
        <v>0</v>
      </c>
      <c r="H65" s="41">
        <f t="shared" si="7"/>
        <v>2698.725</v>
      </c>
      <c r="I65" s="41">
        <f t="shared" si="8"/>
        <v>2698.725</v>
      </c>
      <c r="J65" s="41">
        <v>2698.725</v>
      </c>
      <c r="K65" s="41">
        <v>2698.725</v>
      </c>
      <c r="L65" s="41">
        <v>0</v>
      </c>
      <c r="M65" s="41">
        <v>0</v>
      </c>
      <c r="N65" s="41">
        <v>0</v>
      </c>
      <c r="O65" s="41">
        <f t="shared" si="4"/>
        <v>0</v>
      </c>
      <c r="P65" s="41">
        <v>0</v>
      </c>
      <c r="Q65" s="41">
        <f t="shared" si="5"/>
        <v>0</v>
      </c>
      <c r="R65" s="41">
        <f t="shared" si="9"/>
        <v>0</v>
      </c>
      <c r="S65" s="41">
        <f>R65+G65</f>
        <v>0</v>
      </c>
    </row>
    <row r="66" spans="1:19" ht="19.5" customHeight="1">
      <c r="A66" s="39">
        <v>59</v>
      </c>
      <c r="B66" s="47" t="s">
        <v>207</v>
      </c>
      <c r="C66" s="41">
        <v>0</v>
      </c>
      <c r="D66" s="41">
        <v>0</v>
      </c>
      <c r="E66" s="41">
        <f t="shared" si="3"/>
        <v>0</v>
      </c>
      <c r="F66" s="41">
        <v>0</v>
      </c>
      <c r="G66" s="41">
        <f t="shared" si="6"/>
        <v>0</v>
      </c>
      <c r="H66" s="41">
        <f t="shared" si="7"/>
        <v>4702.956</v>
      </c>
      <c r="I66" s="41">
        <f t="shared" si="8"/>
        <v>4702.956</v>
      </c>
      <c r="J66" s="41">
        <v>4702.956</v>
      </c>
      <c r="K66" s="41">
        <v>4702.956</v>
      </c>
      <c r="L66" s="41">
        <v>0</v>
      </c>
      <c r="M66" s="41">
        <v>0</v>
      </c>
      <c r="N66" s="41">
        <v>0</v>
      </c>
      <c r="O66" s="41">
        <f t="shared" si="4"/>
        <v>0</v>
      </c>
      <c r="P66" s="41">
        <v>0</v>
      </c>
      <c r="Q66" s="41">
        <f t="shared" si="5"/>
        <v>0</v>
      </c>
      <c r="R66" s="41">
        <f t="shared" si="9"/>
        <v>0</v>
      </c>
      <c r="S66" s="41">
        <f>R66+G66</f>
        <v>0</v>
      </c>
    </row>
    <row r="67" spans="1:19" ht="19.5" customHeight="1">
      <c r="A67" s="39">
        <v>60</v>
      </c>
      <c r="B67" s="47" t="s">
        <v>208</v>
      </c>
      <c r="C67" s="41">
        <v>0</v>
      </c>
      <c r="D67" s="41">
        <v>0</v>
      </c>
      <c r="E67" s="41">
        <f aca="true" t="shared" si="10" ref="E67:E110">D67+C67</f>
        <v>0</v>
      </c>
      <c r="F67" s="41">
        <v>0</v>
      </c>
      <c r="G67" s="41">
        <f aca="true" t="shared" si="11" ref="G67:G110">E67-F67</f>
        <v>0</v>
      </c>
      <c r="H67" s="41">
        <f aca="true" t="shared" si="12" ref="H67:H110">J67+L67+N67</f>
        <v>4101.138</v>
      </c>
      <c r="I67" s="41">
        <f aca="true" t="shared" si="13" ref="I67:I110">K67+M67+O67</f>
        <v>4101.138</v>
      </c>
      <c r="J67" s="41">
        <v>3399.138</v>
      </c>
      <c r="K67" s="41">
        <v>3399.138</v>
      </c>
      <c r="L67" s="41">
        <v>0</v>
      </c>
      <c r="M67" s="41">
        <v>0</v>
      </c>
      <c r="N67" s="41">
        <v>702</v>
      </c>
      <c r="O67" s="41">
        <v>702</v>
      </c>
      <c r="P67" s="41">
        <v>702</v>
      </c>
      <c r="Q67" s="41">
        <v>702</v>
      </c>
      <c r="R67" s="41">
        <f aca="true" t="shared" si="14" ref="R67:R110">H67-I67</f>
        <v>0</v>
      </c>
      <c r="S67" s="41">
        <f>R67+G67</f>
        <v>0</v>
      </c>
    </row>
    <row r="68" spans="1:19" ht="19.5" customHeight="1">
      <c r="A68" s="39">
        <v>61</v>
      </c>
      <c r="B68" s="47" t="s">
        <v>209</v>
      </c>
      <c r="C68" s="41">
        <v>0</v>
      </c>
      <c r="D68" s="41">
        <v>0</v>
      </c>
      <c r="E68" s="41">
        <f t="shared" si="10"/>
        <v>0</v>
      </c>
      <c r="F68" s="41">
        <v>0</v>
      </c>
      <c r="G68" s="41">
        <f t="shared" si="11"/>
        <v>0</v>
      </c>
      <c r="H68" s="41">
        <f t="shared" si="12"/>
        <v>15541.372</v>
      </c>
      <c r="I68" s="41">
        <f t="shared" si="13"/>
        <v>15541.372</v>
      </c>
      <c r="J68" s="41">
        <v>12344.872</v>
      </c>
      <c r="K68" s="41">
        <v>12344.872</v>
      </c>
      <c r="L68" s="41">
        <v>0</v>
      </c>
      <c r="M68" s="41">
        <v>0</v>
      </c>
      <c r="N68" s="41">
        <v>3196.5</v>
      </c>
      <c r="O68" s="41">
        <v>3196.5</v>
      </c>
      <c r="P68" s="41">
        <v>3196.5</v>
      </c>
      <c r="Q68" s="41">
        <f aca="true" t="shared" si="15" ref="Q68:Q110">P68</f>
        <v>3196.5</v>
      </c>
      <c r="R68" s="41">
        <f t="shared" si="14"/>
        <v>0</v>
      </c>
      <c r="S68" s="41">
        <f>R68+G68</f>
        <v>0</v>
      </c>
    </row>
    <row r="69" spans="1:19" ht="19.5" customHeight="1">
      <c r="A69" s="39">
        <v>62</v>
      </c>
      <c r="B69" s="47" t="s">
        <v>210</v>
      </c>
      <c r="C69" s="41">
        <v>0</v>
      </c>
      <c r="D69" s="41">
        <v>0</v>
      </c>
      <c r="E69" s="41">
        <f t="shared" si="10"/>
        <v>0</v>
      </c>
      <c r="F69" s="41">
        <v>0</v>
      </c>
      <c r="G69" s="41">
        <f t="shared" si="11"/>
        <v>0</v>
      </c>
      <c r="H69" s="41">
        <f t="shared" si="12"/>
        <v>5755.82</v>
      </c>
      <c r="I69" s="41">
        <f t="shared" si="13"/>
        <v>5755.82</v>
      </c>
      <c r="J69" s="41">
        <v>4225.82</v>
      </c>
      <c r="K69" s="41">
        <v>4225.82</v>
      </c>
      <c r="L69" s="41">
        <v>0</v>
      </c>
      <c r="M69" s="41">
        <v>0</v>
      </c>
      <c r="N69" s="41">
        <v>1530</v>
      </c>
      <c r="O69" s="41">
        <v>1530</v>
      </c>
      <c r="P69" s="41">
        <v>1530</v>
      </c>
      <c r="Q69" s="41">
        <v>1530</v>
      </c>
      <c r="R69" s="41">
        <f t="shared" si="14"/>
        <v>0</v>
      </c>
      <c r="S69" s="41">
        <f>R69+G69</f>
        <v>0</v>
      </c>
    </row>
    <row r="70" spans="1:19" ht="19.5" customHeight="1">
      <c r="A70" s="39">
        <v>63</v>
      </c>
      <c r="B70" s="47" t="s">
        <v>211</v>
      </c>
      <c r="C70" s="41">
        <v>0</v>
      </c>
      <c r="D70" s="41">
        <v>0</v>
      </c>
      <c r="E70" s="41">
        <f t="shared" si="10"/>
        <v>0</v>
      </c>
      <c r="F70" s="41">
        <v>0</v>
      </c>
      <c r="G70" s="41">
        <f t="shared" si="11"/>
        <v>0</v>
      </c>
      <c r="H70" s="41">
        <f t="shared" si="12"/>
        <v>1720.689</v>
      </c>
      <c r="I70" s="41">
        <f t="shared" si="13"/>
        <v>1720.689</v>
      </c>
      <c r="J70" s="41">
        <v>1720.689</v>
      </c>
      <c r="K70" s="41">
        <v>1720.689</v>
      </c>
      <c r="L70" s="41">
        <v>0</v>
      </c>
      <c r="M70" s="41">
        <v>0</v>
      </c>
      <c r="N70" s="41">
        <v>0</v>
      </c>
      <c r="O70" s="41">
        <f aca="true" t="shared" si="16" ref="O70:O110">N70</f>
        <v>0</v>
      </c>
      <c r="P70" s="41">
        <v>0</v>
      </c>
      <c r="Q70" s="41">
        <f t="shared" si="15"/>
        <v>0</v>
      </c>
      <c r="R70" s="41">
        <f t="shared" si="14"/>
        <v>0</v>
      </c>
      <c r="S70" s="41">
        <f>R70+G70</f>
        <v>0</v>
      </c>
    </row>
    <row r="71" spans="1:19" ht="19.5" customHeight="1">
      <c r="A71" s="39">
        <v>64</v>
      </c>
      <c r="B71" s="47" t="s">
        <v>212</v>
      </c>
      <c r="C71" s="41">
        <v>0</v>
      </c>
      <c r="D71" s="41">
        <v>0</v>
      </c>
      <c r="E71" s="41">
        <f t="shared" si="10"/>
        <v>0</v>
      </c>
      <c r="F71" s="41">
        <v>0</v>
      </c>
      <c r="G71" s="41">
        <f t="shared" si="11"/>
        <v>0</v>
      </c>
      <c r="H71" s="41">
        <f t="shared" si="12"/>
        <v>2023.475</v>
      </c>
      <c r="I71" s="41">
        <f t="shared" si="13"/>
        <v>2023.475</v>
      </c>
      <c r="J71" s="41">
        <v>2023.475</v>
      </c>
      <c r="K71" s="41">
        <v>2023.475</v>
      </c>
      <c r="L71" s="41">
        <v>0</v>
      </c>
      <c r="M71" s="41">
        <v>0</v>
      </c>
      <c r="N71" s="41">
        <v>0</v>
      </c>
      <c r="O71" s="41">
        <f t="shared" si="16"/>
        <v>0</v>
      </c>
      <c r="P71" s="41">
        <v>0</v>
      </c>
      <c r="Q71" s="41">
        <f t="shared" si="15"/>
        <v>0</v>
      </c>
      <c r="R71" s="41">
        <f t="shared" si="14"/>
        <v>0</v>
      </c>
      <c r="S71" s="41">
        <f>R71+G71</f>
        <v>0</v>
      </c>
    </row>
    <row r="72" spans="1:19" ht="19.5" customHeight="1">
      <c r="A72" s="39">
        <v>65</v>
      </c>
      <c r="B72" s="47" t="s">
        <v>213</v>
      </c>
      <c r="C72" s="41">
        <v>0</v>
      </c>
      <c r="D72" s="41">
        <v>0</v>
      </c>
      <c r="E72" s="41">
        <f t="shared" si="10"/>
        <v>0</v>
      </c>
      <c r="F72" s="41">
        <v>0</v>
      </c>
      <c r="G72" s="41">
        <f t="shared" si="11"/>
        <v>0</v>
      </c>
      <c r="H72" s="41">
        <f t="shared" si="12"/>
        <v>1996</v>
      </c>
      <c r="I72" s="41">
        <f t="shared" si="13"/>
        <v>1996</v>
      </c>
      <c r="J72" s="41">
        <v>1996</v>
      </c>
      <c r="K72" s="41">
        <v>1996</v>
      </c>
      <c r="L72" s="41">
        <v>0</v>
      </c>
      <c r="M72" s="41">
        <v>0</v>
      </c>
      <c r="N72" s="41">
        <v>0</v>
      </c>
      <c r="O72" s="41">
        <f t="shared" si="16"/>
        <v>0</v>
      </c>
      <c r="P72" s="41">
        <v>0</v>
      </c>
      <c r="Q72" s="41">
        <f t="shared" si="15"/>
        <v>0</v>
      </c>
      <c r="R72" s="41">
        <f t="shared" si="14"/>
        <v>0</v>
      </c>
      <c r="S72" s="41">
        <f>R72+G72</f>
        <v>0</v>
      </c>
    </row>
    <row r="73" spans="1:19" ht="19.5" customHeight="1">
      <c r="A73" s="39">
        <v>66</v>
      </c>
      <c r="B73" s="47" t="s">
        <v>214</v>
      </c>
      <c r="C73" s="41">
        <v>0</v>
      </c>
      <c r="D73" s="41">
        <v>0</v>
      </c>
      <c r="E73" s="41">
        <f t="shared" si="10"/>
        <v>0</v>
      </c>
      <c r="F73" s="41">
        <v>0</v>
      </c>
      <c r="G73" s="41">
        <f t="shared" si="11"/>
        <v>0</v>
      </c>
      <c r="H73" s="41">
        <f t="shared" si="12"/>
        <v>16143.294</v>
      </c>
      <c r="I73" s="41">
        <f t="shared" si="13"/>
        <v>16143.294</v>
      </c>
      <c r="J73" s="41">
        <v>11203.294</v>
      </c>
      <c r="K73" s="41">
        <v>11203.294</v>
      </c>
      <c r="L73" s="41">
        <v>0</v>
      </c>
      <c r="M73" s="41">
        <v>0</v>
      </c>
      <c r="N73" s="41">
        <v>4940</v>
      </c>
      <c r="O73" s="41">
        <v>4940</v>
      </c>
      <c r="P73" s="41">
        <v>4940</v>
      </c>
      <c r="Q73" s="41">
        <f t="shared" si="15"/>
        <v>4940</v>
      </c>
      <c r="R73" s="41">
        <f t="shared" si="14"/>
        <v>0</v>
      </c>
      <c r="S73" s="41">
        <f>R73+G73</f>
        <v>0</v>
      </c>
    </row>
    <row r="74" spans="1:19" ht="19.5" customHeight="1">
      <c r="A74" s="39">
        <v>67</v>
      </c>
      <c r="B74" s="47" t="s">
        <v>215</v>
      </c>
      <c r="C74" s="41">
        <v>0</v>
      </c>
      <c r="D74" s="41">
        <v>0</v>
      </c>
      <c r="E74" s="41">
        <f t="shared" si="10"/>
        <v>0</v>
      </c>
      <c r="F74" s="41">
        <v>0</v>
      </c>
      <c r="G74" s="41">
        <f t="shared" si="11"/>
        <v>0</v>
      </c>
      <c r="H74" s="41">
        <f t="shared" si="12"/>
        <v>2045.036</v>
      </c>
      <c r="I74" s="41">
        <f t="shared" si="13"/>
        <v>2045.036</v>
      </c>
      <c r="J74" s="41">
        <v>2045.036</v>
      </c>
      <c r="K74" s="41">
        <v>2045.036</v>
      </c>
      <c r="L74" s="41">
        <v>0</v>
      </c>
      <c r="M74" s="41">
        <v>0</v>
      </c>
      <c r="N74" s="41">
        <v>0</v>
      </c>
      <c r="O74" s="41">
        <f t="shared" si="16"/>
        <v>0</v>
      </c>
      <c r="P74" s="41">
        <v>0</v>
      </c>
      <c r="Q74" s="41">
        <f t="shared" si="15"/>
        <v>0</v>
      </c>
      <c r="R74" s="41">
        <f t="shared" si="14"/>
        <v>0</v>
      </c>
      <c r="S74" s="41">
        <f>R74+G74</f>
        <v>0</v>
      </c>
    </row>
    <row r="75" spans="1:19" s="43" customFormat="1" ht="19.5" customHeight="1">
      <c r="A75" s="39">
        <v>68</v>
      </c>
      <c r="B75" s="46" t="s">
        <v>216</v>
      </c>
      <c r="C75" s="41">
        <v>0</v>
      </c>
      <c r="D75" s="41">
        <v>0</v>
      </c>
      <c r="E75" s="41">
        <f t="shared" si="10"/>
        <v>0</v>
      </c>
      <c r="F75" s="41">
        <v>0</v>
      </c>
      <c r="G75" s="41">
        <f t="shared" si="11"/>
        <v>0</v>
      </c>
      <c r="H75" s="41">
        <f t="shared" si="12"/>
        <v>11075.23</v>
      </c>
      <c r="I75" s="41">
        <f t="shared" si="13"/>
        <v>11075.23</v>
      </c>
      <c r="J75" s="41">
        <v>11075.23</v>
      </c>
      <c r="K75" s="41">
        <v>11075.23</v>
      </c>
      <c r="L75" s="41">
        <v>0</v>
      </c>
      <c r="M75" s="41">
        <v>0</v>
      </c>
      <c r="N75" s="41">
        <v>0</v>
      </c>
      <c r="O75" s="41">
        <f t="shared" si="16"/>
        <v>0</v>
      </c>
      <c r="P75" s="41">
        <v>0</v>
      </c>
      <c r="Q75" s="41">
        <f t="shared" si="15"/>
        <v>0</v>
      </c>
      <c r="R75" s="41">
        <f t="shared" si="14"/>
        <v>0</v>
      </c>
      <c r="S75" s="41">
        <f>R75+G75</f>
        <v>0</v>
      </c>
    </row>
    <row r="76" spans="1:19" s="43" customFormat="1" ht="19.5" customHeight="1">
      <c r="A76" s="39">
        <v>69</v>
      </c>
      <c r="B76" s="46" t="s">
        <v>217</v>
      </c>
      <c r="C76" s="41">
        <v>0</v>
      </c>
      <c r="D76" s="41">
        <v>0</v>
      </c>
      <c r="E76" s="41">
        <f t="shared" si="10"/>
        <v>0</v>
      </c>
      <c r="F76" s="41">
        <v>0</v>
      </c>
      <c r="G76" s="41">
        <f t="shared" si="11"/>
        <v>0</v>
      </c>
      <c r="H76" s="41">
        <f t="shared" si="12"/>
        <v>7601.218</v>
      </c>
      <c r="I76" s="41">
        <f t="shared" si="13"/>
        <v>7601.218</v>
      </c>
      <c r="J76" s="41">
        <v>6001.218</v>
      </c>
      <c r="K76" s="41">
        <v>6001.218</v>
      </c>
      <c r="L76" s="41">
        <v>0</v>
      </c>
      <c r="M76" s="41">
        <v>0</v>
      </c>
      <c r="N76" s="41">
        <v>1600</v>
      </c>
      <c r="O76" s="41">
        <f t="shared" si="16"/>
        <v>1600</v>
      </c>
      <c r="P76" s="41">
        <v>1600</v>
      </c>
      <c r="Q76" s="41">
        <f t="shared" si="15"/>
        <v>1600</v>
      </c>
      <c r="R76" s="41">
        <f t="shared" si="14"/>
        <v>0</v>
      </c>
      <c r="S76" s="41">
        <f>R76+G76</f>
        <v>0</v>
      </c>
    </row>
    <row r="77" spans="1:19" s="43" customFormat="1" ht="19.5" customHeight="1">
      <c r="A77" s="39">
        <v>70</v>
      </c>
      <c r="B77" s="46" t="s">
        <v>218</v>
      </c>
      <c r="C77" s="41">
        <v>0</v>
      </c>
      <c r="D77" s="41">
        <v>0</v>
      </c>
      <c r="E77" s="41">
        <f t="shared" si="10"/>
        <v>0</v>
      </c>
      <c r="F77" s="41">
        <v>0</v>
      </c>
      <c r="G77" s="41">
        <f t="shared" si="11"/>
        <v>0</v>
      </c>
      <c r="H77" s="41">
        <f t="shared" si="12"/>
        <v>1750</v>
      </c>
      <c r="I77" s="41">
        <f t="shared" si="13"/>
        <v>1750</v>
      </c>
      <c r="J77" s="41">
        <v>1750</v>
      </c>
      <c r="K77" s="41">
        <v>1750</v>
      </c>
      <c r="L77" s="41">
        <v>0</v>
      </c>
      <c r="M77" s="41">
        <v>0</v>
      </c>
      <c r="N77" s="41">
        <v>0</v>
      </c>
      <c r="O77" s="41">
        <f t="shared" si="16"/>
        <v>0</v>
      </c>
      <c r="P77" s="41">
        <v>0</v>
      </c>
      <c r="Q77" s="41">
        <f t="shared" si="15"/>
        <v>0</v>
      </c>
      <c r="R77" s="41">
        <f t="shared" si="14"/>
        <v>0</v>
      </c>
      <c r="S77" s="41">
        <f>R77+G77</f>
        <v>0</v>
      </c>
    </row>
    <row r="78" spans="1:19" ht="19.5" customHeight="1">
      <c r="A78" s="39">
        <v>71</v>
      </c>
      <c r="B78" s="47" t="s">
        <v>219</v>
      </c>
      <c r="C78" s="41">
        <v>0</v>
      </c>
      <c r="D78" s="41">
        <v>0</v>
      </c>
      <c r="E78" s="41">
        <f t="shared" si="10"/>
        <v>0</v>
      </c>
      <c r="F78" s="41">
        <v>0</v>
      </c>
      <c r="G78" s="41">
        <f t="shared" si="11"/>
        <v>0</v>
      </c>
      <c r="H78" s="41">
        <f t="shared" si="12"/>
        <v>2992.692</v>
      </c>
      <c r="I78" s="41">
        <f t="shared" si="13"/>
        <v>2992.692</v>
      </c>
      <c r="J78" s="41">
        <v>2992.692</v>
      </c>
      <c r="K78" s="41">
        <v>2992.692</v>
      </c>
      <c r="L78" s="41">
        <v>0</v>
      </c>
      <c r="M78" s="41">
        <v>0</v>
      </c>
      <c r="N78" s="41">
        <v>0</v>
      </c>
      <c r="O78" s="41">
        <f t="shared" si="16"/>
        <v>0</v>
      </c>
      <c r="P78" s="41">
        <v>0</v>
      </c>
      <c r="Q78" s="41">
        <f t="shared" si="15"/>
        <v>0</v>
      </c>
      <c r="R78" s="41">
        <f t="shared" si="14"/>
        <v>0</v>
      </c>
      <c r="S78" s="41">
        <f>R78+G78</f>
        <v>0</v>
      </c>
    </row>
    <row r="79" spans="1:19" ht="19.5" customHeight="1">
      <c r="A79" s="39">
        <v>72</v>
      </c>
      <c r="B79" s="47" t="s">
        <v>220</v>
      </c>
      <c r="C79" s="41">
        <v>0</v>
      </c>
      <c r="D79" s="41">
        <v>0</v>
      </c>
      <c r="E79" s="41">
        <f t="shared" si="10"/>
        <v>0</v>
      </c>
      <c r="F79" s="41">
        <v>0</v>
      </c>
      <c r="G79" s="41">
        <f t="shared" si="11"/>
        <v>0</v>
      </c>
      <c r="H79" s="41">
        <f t="shared" si="12"/>
        <v>1731.024</v>
      </c>
      <c r="I79" s="41">
        <f t="shared" si="13"/>
        <v>1731.024</v>
      </c>
      <c r="J79" s="41">
        <v>1731.024</v>
      </c>
      <c r="K79" s="41">
        <v>1731.024</v>
      </c>
      <c r="L79" s="41">
        <v>0</v>
      </c>
      <c r="M79" s="41">
        <v>0</v>
      </c>
      <c r="N79" s="41">
        <v>0</v>
      </c>
      <c r="O79" s="41">
        <f t="shared" si="16"/>
        <v>0</v>
      </c>
      <c r="P79" s="41">
        <v>0</v>
      </c>
      <c r="Q79" s="41">
        <f t="shared" si="15"/>
        <v>0</v>
      </c>
      <c r="R79" s="41">
        <f t="shared" si="14"/>
        <v>0</v>
      </c>
      <c r="S79" s="41">
        <f>R79+G79</f>
        <v>0</v>
      </c>
    </row>
    <row r="80" spans="1:19" ht="19.5" customHeight="1">
      <c r="A80" s="39">
        <v>73</v>
      </c>
      <c r="B80" s="47" t="s">
        <v>221</v>
      </c>
      <c r="C80" s="41">
        <v>0</v>
      </c>
      <c r="D80" s="41">
        <v>0</v>
      </c>
      <c r="E80" s="41">
        <f t="shared" si="10"/>
        <v>0</v>
      </c>
      <c r="F80" s="41">
        <v>0</v>
      </c>
      <c r="G80" s="41">
        <f t="shared" si="11"/>
        <v>0</v>
      </c>
      <c r="H80" s="41">
        <f t="shared" si="12"/>
        <v>3580.461</v>
      </c>
      <c r="I80" s="41">
        <f t="shared" si="13"/>
        <v>3580.461</v>
      </c>
      <c r="J80" s="41">
        <v>3580.461</v>
      </c>
      <c r="K80" s="41">
        <v>3580.461</v>
      </c>
      <c r="L80" s="41">
        <v>0</v>
      </c>
      <c r="M80" s="41">
        <v>0</v>
      </c>
      <c r="N80" s="41">
        <v>0</v>
      </c>
      <c r="O80" s="41">
        <f t="shared" si="16"/>
        <v>0</v>
      </c>
      <c r="P80" s="41">
        <v>0</v>
      </c>
      <c r="Q80" s="41">
        <f t="shared" si="15"/>
        <v>0</v>
      </c>
      <c r="R80" s="41">
        <f t="shared" si="14"/>
        <v>0</v>
      </c>
      <c r="S80" s="41">
        <f>R80+G80</f>
        <v>0</v>
      </c>
    </row>
    <row r="81" spans="1:19" ht="19.5" customHeight="1">
      <c r="A81" s="39">
        <v>74</v>
      </c>
      <c r="B81" s="47" t="s">
        <v>222</v>
      </c>
      <c r="C81" s="41">
        <v>0</v>
      </c>
      <c r="D81" s="41">
        <v>0</v>
      </c>
      <c r="E81" s="41">
        <f t="shared" si="10"/>
        <v>0</v>
      </c>
      <c r="F81" s="41">
        <v>0</v>
      </c>
      <c r="G81" s="41">
        <f t="shared" si="11"/>
        <v>0</v>
      </c>
      <c r="H81" s="41">
        <f t="shared" si="12"/>
        <v>4333.102</v>
      </c>
      <c r="I81" s="41">
        <f t="shared" si="13"/>
        <v>4333.102</v>
      </c>
      <c r="J81" s="41">
        <v>4333.102</v>
      </c>
      <c r="K81" s="41">
        <v>4333.102</v>
      </c>
      <c r="L81" s="41">
        <v>0</v>
      </c>
      <c r="M81" s="41">
        <v>0</v>
      </c>
      <c r="N81" s="41">
        <v>0</v>
      </c>
      <c r="O81" s="41">
        <f t="shared" si="16"/>
        <v>0</v>
      </c>
      <c r="P81" s="41">
        <v>0</v>
      </c>
      <c r="Q81" s="41">
        <f t="shared" si="15"/>
        <v>0</v>
      </c>
      <c r="R81" s="41">
        <f t="shared" si="14"/>
        <v>0</v>
      </c>
      <c r="S81" s="41">
        <f>R81+G81</f>
        <v>0</v>
      </c>
    </row>
    <row r="82" spans="1:19" s="43" customFormat="1" ht="19.5" customHeight="1">
      <c r="A82" s="39">
        <v>75</v>
      </c>
      <c r="B82" s="46" t="s">
        <v>223</v>
      </c>
      <c r="C82" s="41">
        <v>0</v>
      </c>
      <c r="D82" s="41">
        <v>0</v>
      </c>
      <c r="E82" s="41">
        <f t="shared" si="10"/>
        <v>0</v>
      </c>
      <c r="F82" s="41">
        <v>0</v>
      </c>
      <c r="G82" s="41">
        <f t="shared" si="11"/>
        <v>0</v>
      </c>
      <c r="H82" s="41">
        <f t="shared" si="12"/>
        <v>2414.72</v>
      </c>
      <c r="I82" s="41">
        <f t="shared" si="13"/>
        <v>2414.72</v>
      </c>
      <c r="J82" s="41">
        <v>2414.72</v>
      </c>
      <c r="K82" s="41">
        <v>2414.72</v>
      </c>
      <c r="L82" s="41">
        <v>0</v>
      </c>
      <c r="M82" s="41">
        <v>0</v>
      </c>
      <c r="N82" s="41">
        <v>0</v>
      </c>
      <c r="O82" s="41">
        <f t="shared" si="16"/>
        <v>0</v>
      </c>
      <c r="P82" s="41">
        <v>0</v>
      </c>
      <c r="Q82" s="41">
        <f t="shared" si="15"/>
        <v>0</v>
      </c>
      <c r="R82" s="41">
        <f t="shared" si="14"/>
        <v>0</v>
      </c>
      <c r="S82" s="41">
        <f>R82+G82</f>
        <v>0</v>
      </c>
    </row>
    <row r="83" spans="1:19" ht="19.5" customHeight="1">
      <c r="A83" s="39">
        <v>76</v>
      </c>
      <c r="B83" s="47" t="s">
        <v>224</v>
      </c>
      <c r="C83" s="41">
        <v>0</v>
      </c>
      <c r="D83" s="41">
        <v>0</v>
      </c>
      <c r="E83" s="41">
        <f t="shared" si="10"/>
        <v>0</v>
      </c>
      <c r="F83" s="41">
        <v>0</v>
      </c>
      <c r="G83" s="41">
        <f t="shared" si="11"/>
        <v>0</v>
      </c>
      <c r="H83" s="41">
        <f t="shared" si="12"/>
        <v>3766.137</v>
      </c>
      <c r="I83" s="41">
        <f t="shared" si="13"/>
        <v>3766.137</v>
      </c>
      <c r="J83" s="41">
        <v>3766.137</v>
      </c>
      <c r="K83" s="41">
        <v>3766.137</v>
      </c>
      <c r="L83" s="41">
        <v>0</v>
      </c>
      <c r="M83" s="41">
        <v>0</v>
      </c>
      <c r="N83" s="41">
        <v>0</v>
      </c>
      <c r="O83" s="41">
        <f t="shared" si="16"/>
        <v>0</v>
      </c>
      <c r="P83" s="41">
        <v>0</v>
      </c>
      <c r="Q83" s="41">
        <f t="shared" si="15"/>
        <v>0</v>
      </c>
      <c r="R83" s="41">
        <f t="shared" si="14"/>
        <v>0</v>
      </c>
      <c r="S83" s="41">
        <f>R83+G83</f>
        <v>0</v>
      </c>
    </row>
    <row r="84" spans="1:19" ht="19.5" customHeight="1">
      <c r="A84" s="39">
        <v>77</v>
      </c>
      <c r="B84" s="47" t="s">
        <v>225</v>
      </c>
      <c r="C84" s="41">
        <v>0</v>
      </c>
      <c r="D84" s="41">
        <v>0</v>
      </c>
      <c r="E84" s="41">
        <f t="shared" si="10"/>
        <v>0</v>
      </c>
      <c r="F84" s="41">
        <v>0</v>
      </c>
      <c r="G84" s="41">
        <f t="shared" si="11"/>
        <v>0</v>
      </c>
      <c r="H84" s="41">
        <f t="shared" si="12"/>
        <v>3016</v>
      </c>
      <c r="I84" s="41">
        <f t="shared" si="13"/>
        <v>3016</v>
      </c>
      <c r="J84" s="41">
        <v>3016</v>
      </c>
      <c r="K84" s="41">
        <v>3016</v>
      </c>
      <c r="L84" s="41">
        <v>0</v>
      </c>
      <c r="M84" s="41">
        <v>0</v>
      </c>
      <c r="N84" s="41">
        <v>0</v>
      </c>
      <c r="O84" s="41">
        <f t="shared" si="16"/>
        <v>0</v>
      </c>
      <c r="P84" s="41">
        <v>0</v>
      </c>
      <c r="Q84" s="41">
        <f t="shared" si="15"/>
        <v>0</v>
      </c>
      <c r="R84" s="41">
        <f t="shared" si="14"/>
        <v>0</v>
      </c>
      <c r="S84" s="41">
        <f>R84+G84</f>
        <v>0</v>
      </c>
    </row>
    <row r="85" spans="1:19" s="48" customFormat="1" ht="19.5" customHeight="1">
      <c r="A85" s="39">
        <v>78</v>
      </c>
      <c r="B85" s="47" t="s">
        <v>226</v>
      </c>
      <c r="C85" s="41">
        <v>0</v>
      </c>
      <c r="D85" s="41">
        <v>0</v>
      </c>
      <c r="E85" s="41">
        <f t="shared" si="10"/>
        <v>0</v>
      </c>
      <c r="F85" s="41">
        <v>0</v>
      </c>
      <c r="G85" s="41">
        <f t="shared" si="11"/>
        <v>0</v>
      </c>
      <c r="H85" s="41">
        <f t="shared" si="12"/>
        <v>4451.135</v>
      </c>
      <c r="I85" s="41">
        <f t="shared" si="13"/>
        <v>4451.135</v>
      </c>
      <c r="J85" s="41">
        <v>4451.135</v>
      </c>
      <c r="K85" s="41">
        <v>4451.135</v>
      </c>
      <c r="L85" s="41">
        <v>0</v>
      </c>
      <c r="M85" s="41">
        <v>0</v>
      </c>
      <c r="N85" s="41">
        <v>0</v>
      </c>
      <c r="O85" s="41">
        <f t="shared" si="16"/>
        <v>0</v>
      </c>
      <c r="P85" s="41">
        <v>0</v>
      </c>
      <c r="Q85" s="41">
        <f t="shared" si="15"/>
        <v>0</v>
      </c>
      <c r="R85" s="41">
        <f t="shared" si="14"/>
        <v>0</v>
      </c>
      <c r="S85" s="41">
        <f>R85+G85</f>
        <v>0</v>
      </c>
    </row>
    <row r="86" spans="1:19" ht="19.5" customHeight="1">
      <c r="A86" s="39">
        <v>79</v>
      </c>
      <c r="B86" s="47" t="s">
        <v>227</v>
      </c>
      <c r="C86" s="41">
        <v>0</v>
      </c>
      <c r="D86" s="41">
        <v>0</v>
      </c>
      <c r="E86" s="41">
        <f t="shared" si="10"/>
        <v>0</v>
      </c>
      <c r="F86" s="41">
        <v>0</v>
      </c>
      <c r="G86" s="41">
        <f t="shared" si="11"/>
        <v>0</v>
      </c>
      <c r="H86" s="41">
        <f t="shared" si="12"/>
        <v>11662.3</v>
      </c>
      <c r="I86" s="41">
        <f t="shared" si="13"/>
        <v>11662.3</v>
      </c>
      <c r="J86" s="41">
        <v>7812.3</v>
      </c>
      <c r="K86" s="41">
        <v>7812.3</v>
      </c>
      <c r="L86" s="41">
        <v>0</v>
      </c>
      <c r="M86" s="41">
        <v>0</v>
      </c>
      <c r="N86" s="41">
        <v>3850</v>
      </c>
      <c r="O86" s="41">
        <v>3850</v>
      </c>
      <c r="P86" s="41">
        <v>3850</v>
      </c>
      <c r="Q86" s="41">
        <v>3850</v>
      </c>
      <c r="R86" s="41">
        <f t="shared" si="14"/>
        <v>0</v>
      </c>
      <c r="S86" s="41">
        <f>R86+G86</f>
        <v>0</v>
      </c>
    </row>
    <row r="87" spans="1:19" ht="19.5" customHeight="1">
      <c r="A87" s="39">
        <v>80</v>
      </c>
      <c r="B87" s="47" t="s">
        <v>228</v>
      </c>
      <c r="C87" s="41">
        <v>0</v>
      </c>
      <c r="D87" s="41">
        <v>0</v>
      </c>
      <c r="E87" s="41">
        <f t="shared" si="10"/>
        <v>0</v>
      </c>
      <c r="F87" s="41">
        <v>0</v>
      </c>
      <c r="G87" s="41">
        <f t="shared" si="11"/>
        <v>0</v>
      </c>
      <c r="H87" s="41">
        <f t="shared" si="12"/>
        <v>12040.088</v>
      </c>
      <c r="I87" s="41">
        <f t="shared" si="13"/>
        <v>12040.088</v>
      </c>
      <c r="J87" s="41">
        <v>8938.088</v>
      </c>
      <c r="K87" s="41">
        <v>8938.088</v>
      </c>
      <c r="L87" s="41">
        <v>0</v>
      </c>
      <c r="M87" s="41">
        <v>0</v>
      </c>
      <c r="N87" s="41">
        <v>3102</v>
      </c>
      <c r="O87" s="41">
        <v>3102</v>
      </c>
      <c r="P87" s="41">
        <v>3102</v>
      </c>
      <c r="Q87" s="41">
        <v>3102</v>
      </c>
      <c r="R87" s="41">
        <f t="shared" si="14"/>
        <v>0</v>
      </c>
      <c r="S87" s="41">
        <f>R87+G87</f>
        <v>0</v>
      </c>
    </row>
    <row r="88" spans="1:19" ht="19.5" customHeight="1">
      <c r="A88" s="39">
        <v>81</v>
      </c>
      <c r="B88" s="47" t="s">
        <v>229</v>
      </c>
      <c r="C88" s="41">
        <v>0</v>
      </c>
      <c r="D88" s="41">
        <v>0</v>
      </c>
      <c r="E88" s="41">
        <f t="shared" si="10"/>
        <v>0</v>
      </c>
      <c r="F88" s="41">
        <v>0</v>
      </c>
      <c r="G88" s="41">
        <f t="shared" si="11"/>
        <v>0</v>
      </c>
      <c r="H88" s="41">
        <f t="shared" si="12"/>
        <v>3795.892</v>
      </c>
      <c r="I88" s="41">
        <f t="shared" si="13"/>
        <v>3795.892</v>
      </c>
      <c r="J88" s="41">
        <v>3795.892</v>
      </c>
      <c r="K88" s="41">
        <v>3795.892</v>
      </c>
      <c r="L88" s="41">
        <v>0</v>
      </c>
      <c r="M88" s="41">
        <v>0</v>
      </c>
      <c r="N88" s="41">
        <v>0</v>
      </c>
      <c r="O88" s="41">
        <f t="shared" si="16"/>
        <v>0</v>
      </c>
      <c r="P88" s="41">
        <v>0</v>
      </c>
      <c r="Q88" s="41">
        <f t="shared" si="15"/>
        <v>0</v>
      </c>
      <c r="R88" s="41">
        <f t="shared" si="14"/>
        <v>0</v>
      </c>
      <c r="S88" s="41">
        <f>R88+G88</f>
        <v>0</v>
      </c>
    </row>
    <row r="89" spans="1:19" ht="19.5" customHeight="1">
      <c r="A89" s="39">
        <v>82</v>
      </c>
      <c r="B89" s="47" t="s">
        <v>198</v>
      </c>
      <c r="C89" s="41">
        <v>0</v>
      </c>
      <c r="D89" s="41">
        <v>0</v>
      </c>
      <c r="E89" s="41">
        <f t="shared" si="10"/>
        <v>0</v>
      </c>
      <c r="F89" s="41">
        <v>0</v>
      </c>
      <c r="G89" s="41">
        <f t="shared" si="11"/>
        <v>0</v>
      </c>
      <c r="H89" s="41">
        <f t="shared" si="12"/>
        <v>3015.809</v>
      </c>
      <c r="I89" s="41">
        <f t="shared" si="13"/>
        <v>3015.809</v>
      </c>
      <c r="J89" s="41">
        <v>3015.809</v>
      </c>
      <c r="K89" s="41">
        <v>3015.809</v>
      </c>
      <c r="L89" s="41">
        <v>0</v>
      </c>
      <c r="M89" s="41">
        <v>0</v>
      </c>
      <c r="N89" s="41">
        <v>0</v>
      </c>
      <c r="O89" s="41">
        <f t="shared" si="16"/>
        <v>0</v>
      </c>
      <c r="P89" s="41">
        <v>0</v>
      </c>
      <c r="Q89" s="41">
        <f t="shared" si="15"/>
        <v>0</v>
      </c>
      <c r="R89" s="41">
        <f t="shared" si="14"/>
        <v>0</v>
      </c>
      <c r="S89" s="41">
        <f>R89+G89</f>
        <v>0</v>
      </c>
    </row>
    <row r="90" spans="1:19" ht="19.5" customHeight="1">
      <c r="A90" s="39">
        <v>83</v>
      </c>
      <c r="B90" s="47" t="s">
        <v>230</v>
      </c>
      <c r="C90" s="41">
        <v>0</v>
      </c>
      <c r="D90" s="41">
        <v>0</v>
      </c>
      <c r="E90" s="41">
        <f t="shared" si="10"/>
        <v>0</v>
      </c>
      <c r="F90" s="41">
        <v>0</v>
      </c>
      <c r="G90" s="41">
        <f t="shared" si="11"/>
        <v>0</v>
      </c>
      <c r="H90" s="41">
        <f t="shared" si="12"/>
        <v>2911.963</v>
      </c>
      <c r="I90" s="41">
        <f t="shared" si="13"/>
        <v>2911.963</v>
      </c>
      <c r="J90" s="41">
        <v>2911.963</v>
      </c>
      <c r="K90" s="41">
        <v>2911.963</v>
      </c>
      <c r="L90" s="41">
        <v>0</v>
      </c>
      <c r="M90" s="41">
        <v>0</v>
      </c>
      <c r="N90" s="41">
        <v>0</v>
      </c>
      <c r="O90" s="41">
        <f t="shared" si="16"/>
        <v>0</v>
      </c>
      <c r="P90" s="41">
        <v>0</v>
      </c>
      <c r="Q90" s="41">
        <f t="shared" si="15"/>
        <v>0</v>
      </c>
      <c r="R90" s="41">
        <f t="shared" si="14"/>
        <v>0</v>
      </c>
      <c r="S90" s="41">
        <f>R90+G90</f>
        <v>0</v>
      </c>
    </row>
    <row r="91" spans="1:19" ht="19.5" customHeight="1">
      <c r="A91" s="39">
        <v>84</v>
      </c>
      <c r="B91" s="47" t="s">
        <v>231</v>
      </c>
      <c r="C91" s="41">
        <v>0</v>
      </c>
      <c r="D91" s="41">
        <v>0</v>
      </c>
      <c r="E91" s="41">
        <f t="shared" si="10"/>
        <v>0</v>
      </c>
      <c r="F91" s="41">
        <v>0</v>
      </c>
      <c r="G91" s="41">
        <f t="shared" si="11"/>
        <v>0</v>
      </c>
      <c r="H91" s="41">
        <f t="shared" si="12"/>
        <v>3988.727</v>
      </c>
      <c r="I91" s="41">
        <f t="shared" si="13"/>
        <v>3988.727</v>
      </c>
      <c r="J91" s="41">
        <v>2668.927</v>
      </c>
      <c r="K91" s="41">
        <v>2668.927</v>
      </c>
      <c r="L91" s="41">
        <v>0</v>
      </c>
      <c r="M91" s="41">
        <v>0</v>
      </c>
      <c r="N91" s="41">
        <v>1319.8</v>
      </c>
      <c r="O91" s="41">
        <v>1319.8</v>
      </c>
      <c r="P91" s="41">
        <v>1319.8</v>
      </c>
      <c r="Q91" s="41">
        <v>1319.8</v>
      </c>
      <c r="R91" s="41">
        <f t="shared" si="14"/>
        <v>0</v>
      </c>
      <c r="S91" s="41">
        <f>R91+G91</f>
        <v>0</v>
      </c>
    </row>
    <row r="92" spans="1:19" s="43" customFormat="1" ht="19.5" customHeight="1">
      <c r="A92" s="39">
        <v>85</v>
      </c>
      <c r="B92" s="46" t="s">
        <v>232</v>
      </c>
      <c r="C92" s="41">
        <v>0</v>
      </c>
      <c r="D92" s="41">
        <v>0</v>
      </c>
      <c r="E92" s="41">
        <f t="shared" si="10"/>
        <v>0</v>
      </c>
      <c r="F92" s="41">
        <v>0</v>
      </c>
      <c r="G92" s="41">
        <f t="shared" si="11"/>
        <v>0</v>
      </c>
      <c r="H92" s="41">
        <f t="shared" si="12"/>
        <v>2398.36</v>
      </c>
      <c r="I92" s="41">
        <f t="shared" si="13"/>
        <v>2398.36</v>
      </c>
      <c r="J92" s="41">
        <v>2398.36</v>
      </c>
      <c r="K92" s="41">
        <v>2398.36</v>
      </c>
      <c r="L92" s="41">
        <v>0</v>
      </c>
      <c r="M92" s="41">
        <v>0</v>
      </c>
      <c r="N92" s="41">
        <v>0</v>
      </c>
      <c r="O92" s="41">
        <f t="shared" si="16"/>
        <v>0</v>
      </c>
      <c r="P92" s="41">
        <v>0</v>
      </c>
      <c r="Q92" s="41">
        <f t="shared" si="15"/>
        <v>0</v>
      </c>
      <c r="R92" s="41">
        <f t="shared" si="14"/>
        <v>0</v>
      </c>
      <c r="S92" s="41">
        <f>R92+G92</f>
        <v>0</v>
      </c>
    </row>
    <row r="93" spans="1:19" ht="19.5" customHeight="1">
      <c r="A93" s="39">
        <v>86</v>
      </c>
      <c r="B93" s="47" t="s">
        <v>233</v>
      </c>
      <c r="C93" s="41">
        <v>0</v>
      </c>
      <c r="D93" s="41">
        <v>0</v>
      </c>
      <c r="E93" s="41">
        <f t="shared" si="10"/>
        <v>0</v>
      </c>
      <c r="F93" s="41">
        <v>0</v>
      </c>
      <c r="G93" s="41">
        <f t="shared" si="11"/>
        <v>0</v>
      </c>
      <c r="H93" s="41">
        <f t="shared" si="12"/>
        <v>3599.358</v>
      </c>
      <c r="I93" s="41">
        <f t="shared" si="13"/>
        <v>3599.358</v>
      </c>
      <c r="J93" s="41">
        <v>3599.358</v>
      </c>
      <c r="K93" s="41">
        <v>3599.358</v>
      </c>
      <c r="L93" s="41">
        <v>0</v>
      </c>
      <c r="M93" s="41">
        <v>0</v>
      </c>
      <c r="N93" s="41">
        <v>0</v>
      </c>
      <c r="O93" s="41">
        <f t="shared" si="16"/>
        <v>0</v>
      </c>
      <c r="P93" s="41">
        <v>0</v>
      </c>
      <c r="Q93" s="41">
        <f t="shared" si="15"/>
        <v>0</v>
      </c>
      <c r="R93" s="41">
        <f t="shared" si="14"/>
        <v>0</v>
      </c>
      <c r="S93" s="41">
        <f>R93+G93</f>
        <v>0</v>
      </c>
    </row>
    <row r="94" spans="1:19" ht="19.5" customHeight="1">
      <c r="A94" s="39">
        <v>87</v>
      </c>
      <c r="B94" s="47" t="s">
        <v>234</v>
      </c>
      <c r="C94" s="41">
        <v>0</v>
      </c>
      <c r="D94" s="41">
        <v>0</v>
      </c>
      <c r="E94" s="41">
        <f t="shared" si="10"/>
        <v>0</v>
      </c>
      <c r="F94" s="41">
        <v>0</v>
      </c>
      <c r="G94" s="41">
        <f t="shared" si="11"/>
        <v>0</v>
      </c>
      <c r="H94" s="41">
        <f t="shared" si="12"/>
        <v>5723.31</v>
      </c>
      <c r="I94" s="41">
        <f t="shared" si="13"/>
        <v>5723.31</v>
      </c>
      <c r="J94" s="41">
        <v>5723.31</v>
      </c>
      <c r="K94" s="41">
        <v>5723.31</v>
      </c>
      <c r="L94" s="41">
        <v>0</v>
      </c>
      <c r="M94" s="41">
        <v>0</v>
      </c>
      <c r="N94" s="41">
        <v>0</v>
      </c>
      <c r="O94" s="41">
        <f t="shared" si="16"/>
        <v>0</v>
      </c>
      <c r="P94" s="41">
        <v>0</v>
      </c>
      <c r="Q94" s="41">
        <f t="shared" si="15"/>
        <v>0</v>
      </c>
      <c r="R94" s="41">
        <f t="shared" si="14"/>
        <v>0</v>
      </c>
      <c r="S94" s="41">
        <f>R94+G94</f>
        <v>0</v>
      </c>
    </row>
    <row r="95" spans="1:19" s="48" customFormat="1" ht="19.5" customHeight="1">
      <c r="A95" s="39">
        <v>88</v>
      </c>
      <c r="B95" s="47" t="s">
        <v>235</v>
      </c>
      <c r="C95" s="41">
        <v>0</v>
      </c>
      <c r="D95" s="41">
        <v>0</v>
      </c>
      <c r="E95" s="41">
        <f t="shared" si="10"/>
        <v>0</v>
      </c>
      <c r="F95" s="41">
        <v>0</v>
      </c>
      <c r="G95" s="41">
        <f t="shared" si="11"/>
        <v>0</v>
      </c>
      <c r="H95" s="41">
        <f t="shared" si="12"/>
        <v>4070.519</v>
      </c>
      <c r="I95" s="41">
        <f t="shared" si="13"/>
        <v>4070.519</v>
      </c>
      <c r="J95" s="41">
        <v>4070.519</v>
      </c>
      <c r="K95" s="41">
        <v>4070.519</v>
      </c>
      <c r="L95" s="41">
        <v>0</v>
      </c>
      <c r="M95" s="41">
        <v>0</v>
      </c>
      <c r="N95" s="41">
        <v>0</v>
      </c>
      <c r="O95" s="41">
        <f t="shared" si="16"/>
        <v>0</v>
      </c>
      <c r="P95" s="41">
        <v>0</v>
      </c>
      <c r="Q95" s="41">
        <f t="shared" si="15"/>
        <v>0</v>
      </c>
      <c r="R95" s="41">
        <f t="shared" si="14"/>
        <v>0</v>
      </c>
      <c r="S95" s="41">
        <f>R95+G95</f>
        <v>0</v>
      </c>
    </row>
    <row r="96" spans="1:19" ht="19.5" customHeight="1">
      <c r="A96" s="39">
        <v>89</v>
      </c>
      <c r="B96" s="47" t="s">
        <v>236</v>
      </c>
      <c r="C96" s="41">
        <v>0</v>
      </c>
      <c r="D96" s="41">
        <v>0</v>
      </c>
      <c r="E96" s="41">
        <f t="shared" si="10"/>
        <v>0</v>
      </c>
      <c r="F96" s="41">
        <v>0</v>
      </c>
      <c r="G96" s="41">
        <f t="shared" si="11"/>
        <v>0</v>
      </c>
      <c r="H96" s="41">
        <f t="shared" si="12"/>
        <v>1907.9</v>
      </c>
      <c r="I96" s="41">
        <f t="shared" si="13"/>
        <v>1907.9</v>
      </c>
      <c r="J96" s="41">
        <v>1907.9</v>
      </c>
      <c r="K96" s="41">
        <v>1907.9</v>
      </c>
      <c r="L96" s="41">
        <v>0</v>
      </c>
      <c r="M96" s="41">
        <v>0</v>
      </c>
      <c r="N96" s="41">
        <v>0</v>
      </c>
      <c r="O96" s="41">
        <f t="shared" si="16"/>
        <v>0</v>
      </c>
      <c r="P96" s="41">
        <v>0</v>
      </c>
      <c r="Q96" s="41">
        <f t="shared" si="15"/>
        <v>0</v>
      </c>
      <c r="R96" s="41">
        <f t="shared" si="14"/>
        <v>0</v>
      </c>
      <c r="S96" s="41">
        <f>R96+G96</f>
        <v>0</v>
      </c>
    </row>
    <row r="97" spans="1:19" ht="19.5" customHeight="1">
      <c r="A97" s="39">
        <v>90</v>
      </c>
      <c r="B97" s="47" t="s">
        <v>237</v>
      </c>
      <c r="C97" s="41">
        <v>0</v>
      </c>
      <c r="D97" s="41">
        <v>0</v>
      </c>
      <c r="E97" s="41">
        <f t="shared" si="10"/>
        <v>0</v>
      </c>
      <c r="F97" s="41">
        <v>0</v>
      </c>
      <c r="G97" s="41">
        <f t="shared" si="11"/>
        <v>0</v>
      </c>
      <c r="H97" s="41">
        <f t="shared" si="12"/>
        <v>5341.5</v>
      </c>
      <c r="I97" s="41">
        <f t="shared" si="13"/>
        <v>5341.5</v>
      </c>
      <c r="J97" s="41">
        <v>3247.5</v>
      </c>
      <c r="K97" s="41">
        <v>3247.5</v>
      </c>
      <c r="L97" s="41">
        <v>0</v>
      </c>
      <c r="M97" s="41">
        <v>0</v>
      </c>
      <c r="N97" s="41">
        <v>2094</v>
      </c>
      <c r="O97" s="41">
        <v>2094</v>
      </c>
      <c r="P97" s="41">
        <v>2094</v>
      </c>
      <c r="Q97" s="41">
        <v>2094</v>
      </c>
      <c r="R97" s="41">
        <f t="shared" si="14"/>
        <v>0</v>
      </c>
      <c r="S97" s="41">
        <f>R97+G97</f>
        <v>0</v>
      </c>
    </row>
    <row r="98" spans="1:19" ht="19.5" customHeight="1">
      <c r="A98" s="39">
        <v>91</v>
      </c>
      <c r="B98" s="47" t="s">
        <v>238</v>
      </c>
      <c r="C98" s="41">
        <v>0</v>
      </c>
      <c r="D98" s="41">
        <v>0</v>
      </c>
      <c r="E98" s="41">
        <f t="shared" si="10"/>
        <v>0</v>
      </c>
      <c r="F98" s="41">
        <v>0</v>
      </c>
      <c r="G98" s="41">
        <f t="shared" si="11"/>
        <v>0</v>
      </c>
      <c r="H98" s="41">
        <f t="shared" si="12"/>
        <v>52579.799999999996</v>
      </c>
      <c r="I98" s="41">
        <f t="shared" si="13"/>
        <v>52579.799999999996</v>
      </c>
      <c r="J98" s="41">
        <v>8614.2</v>
      </c>
      <c r="K98" s="41">
        <v>8614.2</v>
      </c>
      <c r="L98" s="41">
        <v>9972.4</v>
      </c>
      <c r="M98" s="41">
        <v>9972.4</v>
      </c>
      <c r="N98" s="41">
        <v>33993.2</v>
      </c>
      <c r="O98" s="41">
        <v>33993.2</v>
      </c>
      <c r="P98" s="41">
        <v>12276.7</v>
      </c>
      <c r="Q98" s="41">
        <v>12276.7</v>
      </c>
      <c r="R98" s="41">
        <f t="shared" si="14"/>
        <v>0</v>
      </c>
      <c r="S98" s="41">
        <f>R98+G98</f>
        <v>0</v>
      </c>
    </row>
    <row r="99" spans="1:19" ht="19.5" customHeight="1">
      <c r="A99" s="39">
        <v>92</v>
      </c>
      <c r="B99" s="47" t="s">
        <v>239</v>
      </c>
      <c r="C99" s="41">
        <v>0</v>
      </c>
      <c r="D99" s="41">
        <v>0</v>
      </c>
      <c r="E99" s="41">
        <f t="shared" si="10"/>
        <v>0</v>
      </c>
      <c r="F99" s="41">
        <v>0</v>
      </c>
      <c r="G99" s="41">
        <f t="shared" si="11"/>
        <v>0</v>
      </c>
      <c r="H99" s="41">
        <f t="shared" si="12"/>
        <v>50813.441</v>
      </c>
      <c r="I99" s="41">
        <f t="shared" si="13"/>
        <v>50813.441</v>
      </c>
      <c r="J99" s="41">
        <v>10217.941</v>
      </c>
      <c r="K99" s="41">
        <v>10217.941</v>
      </c>
      <c r="L99" s="41">
        <v>0</v>
      </c>
      <c r="M99" s="41">
        <v>0</v>
      </c>
      <c r="N99" s="41">
        <v>40595.5</v>
      </c>
      <c r="O99" s="41">
        <v>40595.5</v>
      </c>
      <c r="P99" s="41">
        <v>11890.5</v>
      </c>
      <c r="Q99" s="41">
        <v>11890.5</v>
      </c>
      <c r="R99" s="41">
        <f t="shared" si="14"/>
        <v>0</v>
      </c>
      <c r="S99" s="41">
        <f>R99+G99</f>
        <v>0</v>
      </c>
    </row>
    <row r="100" spans="1:19" ht="19.5" customHeight="1">
      <c r="A100" s="39">
        <v>93</v>
      </c>
      <c r="B100" s="47" t="s">
        <v>240</v>
      </c>
      <c r="C100" s="41">
        <v>0</v>
      </c>
      <c r="D100" s="41">
        <v>0</v>
      </c>
      <c r="E100" s="41">
        <f t="shared" si="10"/>
        <v>0</v>
      </c>
      <c r="F100" s="41">
        <v>0</v>
      </c>
      <c r="G100" s="41">
        <f t="shared" si="11"/>
        <v>0</v>
      </c>
      <c r="H100" s="41">
        <f t="shared" si="12"/>
        <v>2876.551</v>
      </c>
      <c r="I100" s="41">
        <f t="shared" si="13"/>
        <v>2876.551</v>
      </c>
      <c r="J100" s="41">
        <v>2876.551</v>
      </c>
      <c r="K100" s="41">
        <v>2876.551</v>
      </c>
      <c r="L100" s="41">
        <v>0</v>
      </c>
      <c r="M100" s="41">
        <v>0</v>
      </c>
      <c r="N100" s="41">
        <v>0</v>
      </c>
      <c r="O100" s="41">
        <f t="shared" si="16"/>
        <v>0</v>
      </c>
      <c r="P100" s="41">
        <v>0</v>
      </c>
      <c r="Q100" s="41">
        <f t="shared" si="15"/>
        <v>0</v>
      </c>
      <c r="R100" s="41">
        <f t="shared" si="14"/>
        <v>0</v>
      </c>
      <c r="S100" s="41">
        <f>R100+G100</f>
        <v>0</v>
      </c>
    </row>
    <row r="101" spans="1:19" ht="19.5" customHeight="1">
      <c r="A101" s="39">
        <v>94</v>
      </c>
      <c r="B101" s="47" t="s">
        <v>241</v>
      </c>
      <c r="C101" s="41">
        <v>0</v>
      </c>
      <c r="D101" s="41">
        <v>0</v>
      </c>
      <c r="E101" s="41">
        <f t="shared" si="10"/>
        <v>0</v>
      </c>
      <c r="F101" s="41">
        <v>0</v>
      </c>
      <c r="G101" s="41">
        <f t="shared" si="11"/>
        <v>0</v>
      </c>
      <c r="H101" s="41">
        <f t="shared" si="12"/>
        <v>2111.694</v>
      </c>
      <c r="I101" s="41">
        <f t="shared" si="13"/>
        <v>2111.694</v>
      </c>
      <c r="J101" s="41">
        <v>2111.694</v>
      </c>
      <c r="K101" s="41">
        <v>2111.694</v>
      </c>
      <c r="L101" s="41">
        <v>0</v>
      </c>
      <c r="M101" s="41">
        <v>0</v>
      </c>
      <c r="N101" s="41">
        <v>0</v>
      </c>
      <c r="O101" s="41">
        <f t="shared" si="16"/>
        <v>0</v>
      </c>
      <c r="P101" s="41">
        <v>0</v>
      </c>
      <c r="Q101" s="41">
        <f t="shared" si="15"/>
        <v>0</v>
      </c>
      <c r="R101" s="41">
        <f t="shared" si="14"/>
        <v>0</v>
      </c>
      <c r="S101" s="41">
        <f>R101+G101</f>
        <v>0</v>
      </c>
    </row>
    <row r="102" spans="1:19" ht="19.5" customHeight="1">
      <c r="A102" s="39">
        <v>95</v>
      </c>
      <c r="B102" s="47" t="s">
        <v>242</v>
      </c>
      <c r="C102" s="41">
        <v>0</v>
      </c>
      <c r="D102" s="41">
        <v>0</v>
      </c>
      <c r="E102" s="41">
        <f t="shared" si="10"/>
        <v>0</v>
      </c>
      <c r="F102" s="41">
        <v>0</v>
      </c>
      <c r="G102" s="41">
        <f t="shared" si="11"/>
        <v>0</v>
      </c>
      <c r="H102" s="41">
        <f t="shared" si="12"/>
        <v>6062.97</v>
      </c>
      <c r="I102" s="41">
        <f t="shared" si="13"/>
        <v>6062.97</v>
      </c>
      <c r="J102" s="41">
        <v>6062.97</v>
      </c>
      <c r="K102" s="41">
        <v>6062.97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f t="shared" si="14"/>
        <v>0</v>
      </c>
      <c r="S102" s="41">
        <f>R102+G102</f>
        <v>0</v>
      </c>
    </row>
    <row r="103" spans="1:19" ht="19.5" customHeight="1">
      <c r="A103" s="39">
        <v>96</v>
      </c>
      <c r="B103" s="47" t="s">
        <v>95</v>
      </c>
      <c r="C103" s="41">
        <v>0</v>
      </c>
      <c r="D103" s="41">
        <v>0</v>
      </c>
      <c r="E103" s="41">
        <f t="shared" si="10"/>
        <v>0</v>
      </c>
      <c r="F103" s="41">
        <v>0</v>
      </c>
      <c r="G103" s="41">
        <f t="shared" si="11"/>
        <v>0</v>
      </c>
      <c r="H103" s="41">
        <f t="shared" si="12"/>
        <v>3609.35</v>
      </c>
      <c r="I103" s="41">
        <f t="shared" si="13"/>
        <v>3609.35</v>
      </c>
      <c r="J103" s="41">
        <v>3609.35</v>
      </c>
      <c r="K103" s="41">
        <v>3609.35</v>
      </c>
      <c r="L103" s="41">
        <v>0</v>
      </c>
      <c r="M103" s="41">
        <v>0</v>
      </c>
      <c r="N103" s="41">
        <v>0</v>
      </c>
      <c r="O103" s="41">
        <f t="shared" si="16"/>
        <v>0</v>
      </c>
      <c r="P103" s="41">
        <v>0</v>
      </c>
      <c r="Q103" s="41">
        <f t="shared" si="15"/>
        <v>0</v>
      </c>
      <c r="R103" s="41">
        <f t="shared" si="14"/>
        <v>0</v>
      </c>
      <c r="S103" s="41">
        <f>R103+G103</f>
        <v>0</v>
      </c>
    </row>
    <row r="104" spans="1:19" ht="19.5" customHeight="1">
      <c r="A104" s="39">
        <v>97</v>
      </c>
      <c r="B104" s="47" t="s">
        <v>243</v>
      </c>
      <c r="C104" s="41">
        <v>0</v>
      </c>
      <c r="D104" s="41">
        <v>0</v>
      </c>
      <c r="E104" s="41">
        <f t="shared" si="10"/>
        <v>0</v>
      </c>
      <c r="F104" s="41">
        <v>0</v>
      </c>
      <c r="G104" s="41">
        <f t="shared" si="11"/>
        <v>0</v>
      </c>
      <c r="H104" s="41">
        <f t="shared" si="12"/>
        <v>7369.099999999999</v>
      </c>
      <c r="I104" s="41">
        <f t="shared" si="13"/>
        <v>7369.099999999999</v>
      </c>
      <c r="J104" s="41">
        <v>5114.9</v>
      </c>
      <c r="K104" s="41">
        <v>5114.9</v>
      </c>
      <c r="L104" s="41">
        <v>0</v>
      </c>
      <c r="M104" s="41">
        <v>0</v>
      </c>
      <c r="N104" s="41">
        <v>2254.2</v>
      </c>
      <c r="O104" s="41">
        <v>2254.2</v>
      </c>
      <c r="P104" s="41">
        <v>2254.2</v>
      </c>
      <c r="Q104" s="41">
        <v>2254.2</v>
      </c>
      <c r="R104" s="41">
        <f t="shared" si="14"/>
        <v>0</v>
      </c>
      <c r="S104" s="41">
        <f>R104+G104</f>
        <v>0</v>
      </c>
    </row>
    <row r="105" spans="1:19" ht="19.5" customHeight="1">
      <c r="A105" s="39">
        <v>98</v>
      </c>
      <c r="B105" s="47" t="s">
        <v>244</v>
      </c>
      <c r="C105" s="41">
        <v>0</v>
      </c>
      <c r="D105" s="41">
        <v>0</v>
      </c>
      <c r="E105" s="41">
        <f t="shared" si="10"/>
        <v>0</v>
      </c>
      <c r="F105" s="41">
        <v>0</v>
      </c>
      <c r="G105" s="41">
        <f t="shared" si="11"/>
        <v>0</v>
      </c>
      <c r="H105" s="41">
        <f t="shared" si="12"/>
        <v>5109.48</v>
      </c>
      <c r="I105" s="41">
        <f t="shared" si="13"/>
        <v>5109.48</v>
      </c>
      <c r="J105" s="41">
        <v>5109.48</v>
      </c>
      <c r="K105" s="41">
        <v>5109.48</v>
      </c>
      <c r="L105" s="41">
        <v>0</v>
      </c>
      <c r="M105" s="41">
        <v>0</v>
      </c>
      <c r="N105" s="41">
        <v>0</v>
      </c>
      <c r="O105" s="41">
        <f t="shared" si="16"/>
        <v>0</v>
      </c>
      <c r="P105" s="41">
        <v>0</v>
      </c>
      <c r="Q105" s="41">
        <f t="shared" si="15"/>
        <v>0</v>
      </c>
      <c r="R105" s="41">
        <f t="shared" si="14"/>
        <v>0</v>
      </c>
      <c r="S105" s="41">
        <f>R105+G105</f>
        <v>0</v>
      </c>
    </row>
    <row r="106" spans="1:19" ht="19.5" customHeight="1">
      <c r="A106" s="39">
        <v>99</v>
      </c>
      <c r="B106" s="47" t="s">
        <v>245</v>
      </c>
      <c r="C106" s="41">
        <v>0</v>
      </c>
      <c r="D106" s="41">
        <v>0</v>
      </c>
      <c r="E106" s="41">
        <f t="shared" si="10"/>
        <v>0</v>
      </c>
      <c r="F106" s="41">
        <v>0</v>
      </c>
      <c r="G106" s="41">
        <f t="shared" si="11"/>
        <v>0</v>
      </c>
      <c r="H106" s="41">
        <f t="shared" si="12"/>
        <v>1817.75</v>
      </c>
      <c r="I106" s="41">
        <f t="shared" si="13"/>
        <v>1817.75</v>
      </c>
      <c r="J106" s="41">
        <v>1817.75</v>
      </c>
      <c r="K106" s="41">
        <v>1817.75</v>
      </c>
      <c r="L106" s="41">
        <v>0</v>
      </c>
      <c r="M106" s="41">
        <v>0</v>
      </c>
      <c r="N106" s="41">
        <v>0</v>
      </c>
      <c r="O106" s="41">
        <f t="shared" si="16"/>
        <v>0</v>
      </c>
      <c r="P106" s="41">
        <v>0</v>
      </c>
      <c r="Q106" s="41">
        <f t="shared" si="15"/>
        <v>0</v>
      </c>
      <c r="R106" s="41">
        <f t="shared" si="14"/>
        <v>0</v>
      </c>
      <c r="S106" s="41">
        <f>R106+G106</f>
        <v>0</v>
      </c>
    </row>
    <row r="107" spans="1:19" ht="19.5" customHeight="1">
      <c r="A107" s="39">
        <v>100</v>
      </c>
      <c r="B107" s="47" t="s">
        <v>246</v>
      </c>
      <c r="C107" s="41">
        <v>0</v>
      </c>
      <c r="D107" s="41">
        <v>0</v>
      </c>
      <c r="E107" s="41">
        <f t="shared" si="10"/>
        <v>0</v>
      </c>
      <c r="F107" s="41">
        <v>0</v>
      </c>
      <c r="G107" s="41">
        <f t="shared" si="11"/>
        <v>0</v>
      </c>
      <c r="H107" s="41">
        <f t="shared" si="12"/>
        <v>3170.016</v>
      </c>
      <c r="I107" s="41">
        <f t="shared" si="13"/>
        <v>3170.016</v>
      </c>
      <c r="J107" s="41">
        <v>3170.016</v>
      </c>
      <c r="K107" s="41">
        <v>3170.016</v>
      </c>
      <c r="L107" s="41">
        <v>0</v>
      </c>
      <c r="M107" s="41">
        <v>0</v>
      </c>
      <c r="N107" s="41">
        <v>0</v>
      </c>
      <c r="O107" s="41">
        <f t="shared" si="16"/>
        <v>0</v>
      </c>
      <c r="P107" s="41">
        <v>0</v>
      </c>
      <c r="Q107" s="41">
        <f t="shared" si="15"/>
        <v>0</v>
      </c>
      <c r="R107" s="41">
        <f t="shared" si="14"/>
        <v>0</v>
      </c>
      <c r="S107" s="41">
        <f>R107+G107</f>
        <v>0</v>
      </c>
    </row>
    <row r="108" spans="1:19" ht="19.5" customHeight="1">
      <c r="A108" s="39">
        <v>101</v>
      </c>
      <c r="B108" s="47" t="s">
        <v>247</v>
      </c>
      <c r="C108" s="41">
        <v>0</v>
      </c>
      <c r="D108" s="41">
        <v>0</v>
      </c>
      <c r="E108" s="41">
        <f t="shared" si="10"/>
        <v>0</v>
      </c>
      <c r="F108" s="41">
        <v>0</v>
      </c>
      <c r="G108" s="41">
        <f t="shared" si="11"/>
        <v>0</v>
      </c>
      <c r="H108" s="41">
        <f t="shared" si="12"/>
        <v>2101.482</v>
      </c>
      <c r="I108" s="41">
        <f t="shared" si="13"/>
        <v>2101.482</v>
      </c>
      <c r="J108" s="41">
        <v>2101.482</v>
      </c>
      <c r="K108" s="41">
        <v>2101.482</v>
      </c>
      <c r="L108" s="41">
        <v>0</v>
      </c>
      <c r="M108" s="41">
        <v>0</v>
      </c>
      <c r="N108" s="41">
        <v>0</v>
      </c>
      <c r="O108" s="41">
        <f t="shared" si="16"/>
        <v>0</v>
      </c>
      <c r="P108" s="41">
        <v>0</v>
      </c>
      <c r="Q108" s="41">
        <f t="shared" si="15"/>
        <v>0</v>
      </c>
      <c r="R108" s="41">
        <f t="shared" si="14"/>
        <v>0</v>
      </c>
      <c r="S108" s="41">
        <f>R108+G108</f>
        <v>0</v>
      </c>
    </row>
    <row r="109" spans="1:19" ht="19.5" customHeight="1">
      <c r="A109" s="39">
        <v>102</v>
      </c>
      <c r="B109" s="47" t="s">
        <v>248</v>
      </c>
      <c r="C109" s="41">
        <v>0</v>
      </c>
      <c r="D109" s="41">
        <v>0</v>
      </c>
      <c r="E109" s="41">
        <f>D109+C109</f>
        <v>0</v>
      </c>
      <c r="F109" s="41">
        <v>0</v>
      </c>
      <c r="G109" s="41">
        <f>E109-F109</f>
        <v>0</v>
      </c>
      <c r="H109" s="41">
        <f>J109+L109+N109</f>
        <v>3996.779</v>
      </c>
      <c r="I109" s="41">
        <f>K109+M109+O109</f>
        <v>3996.779</v>
      </c>
      <c r="J109" s="41">
        <v>3996.779</v>
      </c>
      <c r="K109" s="41">
        <v>3996.779</v>
      </c>
      <c r="L109" s="41">
        <v>0</v>
      </c>
      <c r="M109" s="41">
        <v>0</v>
      </c>
      <c r="N109" s="41">
        <v>0</v>
      </c>
      <c r="O109" s="41">
        <f t="shared" si="16"/>
        <v>0</v>
      </c>
      <c r="P109" s="41">
        <v>0</v>
      </c>
      <c r="Q109" s="41">
        <f t="shared" si="15"/>
        <v>0</v>
      </c>
      <c r="R109" s="41">
        <f>H109-I109</f>
        <v>0</v>
      </c>
      <c r="S109" s="41">
        <f>R109+G109</f>
        <v>0</v>
      </c>
    </row>
    <row r="110" spans="1:19" ht="19.5" customHeight="1">
      <c r="A110" s="39">
        <v>103</v>
      </c>
      <c r="B110" s="47" t="s">
        <v>249</v>
      </c>
      <c r="C110" s="41">
        <v>0</v>
      </c>
      <c r="D110" s="41">
        <v>0</v>
      </c>
      <c r="E110" s="41">
        <f t="shared" si="10"/>
        <v>0</v>
      </c>
      <c r="F110" s="41">
        <v>0</v>
      </c>
      <c r="G110" s="41">
        <f t="shared" si="11"/>
        <v>0</v>
      </c>
      <c r="H110" s="41">
        <f t="shared" si="12"/>
        <v>2509.391</v>
      </c>
      <c r="I110" s="41">
        <f t="shared" si="13"/>
        <v>2509.391</v>
      </c>
      <c r="J110" s="41">
        <v>2509.391</v>
      </c>
      <c r="K110" s="41">
        <v>2509.391</v>
      </c>
      <c r="L110" s="41">
        <v>0</v>
      </c>
      <c r="M110" s="41">
        <v>0</v>
      </c>
      <c r="N110" s="41">
        <v>0</v>
      </c>
      <c r="O110" s="41">
        <f t="shared" si="16"/>
        <v>0</v>
      </c>
      <c r="P110" s="41">
        <v>0</v>
      </c>
      <c r="Q110" s="41">
        <f t="shared" si="15"/>
        <v>0</v>
      </c>
      <c r="R110" s="41">
        <f t="shared" si="14"/>
        <v>0</v>
      </c>
      <c r="S110" s="41">
        <f>R110+G110</f>
        <v>0</v>
      </c>
    </row>
    <row r="111" spans="1:19" ht="21.75" customHeight="1">
      <c r="A111" s="83" t="s">
        <v>107</v>
      </c>
      <c r="B111" s="85"/>
      <c r="C111" s="54">
        <f>SUM(C8:C110)</f>
        <v>0</v>
      </c>
      <c r="D111" s="54">
        <f aca="true" t="shared" si="17" ref="D111:S111">SUM(D8:D110)</f>
        <v>0</v>
      </c>
      <c r="E111" s="54">
        <f t="shared" si="17"/>
        <v>0</v>
      </c>
      <c r="F111" s="54">
        <f t="shared" si="17"/>
        <v>0</v>
      </c>
      <c r="G111" s="54">
        <f t="shared" si="17"/>
        <v>0</v>
      </c>
      <c r="H111" s="54">
        <f t="shared" si="17"/>
        <v>1455589.5260000008</v>
      </c>
      <c r="I111" s="54">
        <f t="shared" si="17"/>
        <v>1455589.5260000008</v>
      </c>
      <c r="J111" s="54">
        <f t="shared" si="17"/>
        <v>586974.5259999996</v>
      </c>
      <c r="K111" s="54">
        <f>SUM(K8:K110)</f>
        <v>586974.5259999996</v>
      </c>
      <c r="L111" s="54">
        <f t="shared" si="17"/>
        <v>21047.699999999997</v>
      </c>
      <c r="M111" s="54">
        <f t="shared" si="17"/>
        <v>21047.699999999997</v>
      </c>
      <c r="N111" s="54">
        <f t="shared" si="17"/>
        <v>847567.2999999999</v>
      </c>
      <c r="O111" s="54">
        <f t="shared" si="17"/>
        <v>847567.2999999999</v>
      </c>
      <c r="P111" s="54">
        <f t="shared" si="17"/>
        <v>361055.3</v>
      </c>
      <c r="Q111" s="54">
        <f t="shared" si="17"/>
        <v>361055.3</v>
      </c>
      <c r="R111" s="54">
        <f t="shared" si="17"/>
        <v>0</v>
      </c>
      <c r="S111" s="54">
        <f t="shared" si="17"/>
        <v>0</v>
      </c>
    </row>
    <row r="112" spans="11:15" ht="13.5">
      <c r="K112" s="37"/>
      <c r="O112" s="37"/>
    </row>
    <row r="113" spans="6:11" ht="13.5">
      <c r="F113" s="37"/>
      <c r="K113" s="37"/>
    </row>
    <row r="114" spans="6:11" ht="13.5">
      <c r="F114" s="37"/>
      <c r="G114" s="37"/>
      <c r="K114" s="37"/>
    </row>
    <row r="121" ht="13.5">
      <c r="B121" s="38"/>
    </row>
    <row r="122" ht="13.5">
      <c r="B122" s="36"/>
    </row>
  </sheetData>
  <sheetProtection/>
  <mergeCells count="20">
    <mergeCell ref="N4:Q4"/>
    <mergeCell ref="A111:B111"/>
    <mergeCell ref="B4:B6"/>
    <mergeCell ref="A3:F3"/>
    <mergeCell ref="R4:R6"/>
    <mergeCell ref="S4:S6"/>
    <mergeCell ref="N5:N6"/>
    <mergeCell ref="O5:O6"/>
    <mergeCell ref="P5:Q5"/>
    <mergeCell ref="A4:A6"/>
    <mergeCell ref="G4:G6"/>
    <mergeCell ref="H4:I5"/>
    <mergeCell ref="J4:K5"/>
    <mergeCell ref="L4:M5"/>
    <mergeCell ref="C1:G1"/>
    <mergeCell ref="C4:C6"/>
    <mergeCell ref="D4:D6"/>
    <mergeCell ref="E4:E6"/>
    <mergeCell ref="F4:F6"/>
    <mergeCell ref="C2:G2"/>
  </mergeCells>
  <printOptions/>
  <pageMargins left="0.81" right="0.56" top="0" bottom="0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10"/>
  <sheetViews>
    <sheetView zoomScalePageLayoutView="0" workbookViewId="0" topLeftCell="G2">
      <selection activeCell="P8" sqref="P8:Q98"/>
    </sheetView>
  </sheetViews>
  <sheetFormatPr defaultColWidth="11.00390625" defaultRowHeight="15"/>
  <cols>
    <col min="1" max="1" width="4.7109375" style="1" customWidth="1"/>
    <col min="2" max="58" width="12.421875" style="1" customWidth="1"/>
    <col min="59" max="16384" width="11.00390625" style="1" customWidth="1"/>
  </cols>
  <sheetData>
    <row r="1" spans="1:43" ht="58.5" customHeight="1">
      <c r="A1" s="16"/>
      <c r="B1" s="17"/>
      <c r="C1" s="89" t="s">
        <v>136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</row>
    <row r="2" spans="1:43" s="15" customFormat="1" ht="14.25" customHeight="1">
      <c r="A2" s="16"/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89" t="s">
        <v>122</v>
      </c>
      <c r="Q2" s="89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</row>
    <row r="3" spans="1:43" ht="76.5" customHeight="1">
      <c r="A3" s="90" t="s">
        <v>0</v>
      </c>
      <c r="B3" s="90" t="s">
        <v>1</v>
      </c>
      <c r="C3" s="91" t="s">
        <v>123</v>
      </c>
      <c r="D3" s="92"/>
      <c r="E3" s="92"/>
      <c r="F3" s="91" t="s">
        <v>138</v>
      </c>
      <c r="G3" s="92"/>
      <c r="H3" s="92"/>
      <c r="I3" s="91" t="s">
        <v>139</v>
      </c>
      <c r="J3" s="92"/>
      <c r="K3" s="92"/>
      <c r="L3" s="91" t="s">
        <v>140</v>
      </c>
      <c r="M3" s="92"/>
      <c r="N3" s="92"/>
      <c r="O3" s="90" t="s">
        <v>141</v>
      </c>
      <c r="P3" s="90"/>
      <c r="Q3" s="90"/>
      <c r="R3" s="93" t="s">
        <v>142</v>
      </c>
      <c r="S3" s="94"/>
      <c r="T3" s="94"/>
      <c r="U3" s="95"/>
      <c r="V3" s="96" t="s">
        <v>143</v>
      </c>
      <c r="W3" s="94"/>
      <c r="X3" s="94"/>
      <c r="Y3" s="95"/>
      <c r="Z3" s="90" t="s">
        <v>144</v>
      </c>
      <c r="AA3" s="97"/>
      <c r="AB3" s="97"/>
      <c r="AC3" s="97"/>
      <c r="AD3" s="96" t="s">
        <v>137</v>
      </c>
      <c r="AE3" s="94"/>
      <c r="AF3" s="94"/>
      <c r="AG3" s="94"/>
      <c r="AH3" s="94"/>
      <c r="AI3" s="94"/>
      <c r="AJ3" s="94"/>
      <c r="AK3" s="95"/>
      <c r="AL3" s="91" t="s">
        <v>146</v>
      </c>
      <c r="AM3" s="97"/>
      <c r="AN3" s="97"/>
      <c r="AO3" s="96" t="s">
        <v>145</v>
      </c>
      <c r="AP3" s="98"/>
      <c r="AQ3" s="99"/>
    </row>
    <row r="4" spans="1:43" ht="24.75" customHeight="1">
      <c r="A4" s="90"/>
      <c r="B4" s="90"/>
      <c r="C4" s="90" t="s">
        <v>7</v>
      </c>
      <c r="D4" s="90" t="s">
        <v>8</v>
      </c>
      <c r="E4" s="90" t="s">
        <v>9</v>
      </c>
      <c r="F4" s="90" t="s">
        <v>108</v>
      </c>
      <c r="G4" s="90" t="s">
        <v>8</v>
      </c>
      <c r="H4" s="90" t="s">
        <v>9</v>
      </c>
      <c r="I4" s="90" t="s">
        <v>10</v>
      </c>
      <c r="J4" s="90" t="s">
        <v>109</v>
      </c>
      <c r="K4" s="90" t="s">
        <v>11</v>
      </c>
      <c r="L4" s="90" t="s">
        <v>12</v>
      </c>
      <c r="M4" s="90" t="s">
        <v>8</v>
      </c>
      <c r="N4" s="104" t="s">
        <v>9</v>
      </c>
      <c r="O4" s="90" t="s">
        <v>13</v>
      </c>
      <c r="P4" s="90" t="s">
        <v>110</v>
      </c>
      <c r="Q4" s="90" t="s">
        <v>111</v>
      </c>
      <c r="R4" s="100" t="s">
        <v>124</v>
      </c>
      <c r="S4" s="101"/>
      <c r="T4" s="100" t="s">
        <v>9</v>
      </c>
      <c r="U4" s="101"/>
      <c r="V4" s="100" t="s">
        <v>124</v>
      </c>
      <c r="W4" s="101"/>
      <c r="X4" s="100" t="s">
        <v>9</v>
      </c>
      <c r="Y4" s="101"/>
      <c r="Z4" s="100" t="s">
        <v>124</v>
      </c>
      <c r="AA4" s="101"/>
      <c r="AB4" s="100" t="s">
        <v>9</v>
      </c>
      <c r="AC4" s="101"/>
      <c r="AD4" s="96" t="s">
        <v>124</v>
      </c>
      <c r="AE4" s="94"/>
      <c r="AF4" s="94"/>
      <c r="AG4" s="95"/>
      <c r="AH4" s="96" t="s">
        <v>9</v>
      </c>
      <c r="AI4" s="94"/>
      <c r="AJ4" s="94"/>
      <c r="AK4" s="95"/>
      <c r="AL4" s="90" t="s">
        <v>125</v>
      </c>
      <c r="AM4" s="90" t="s">
        <v>126</v>
      </c>
      <c r="AN4" s="90" t="s">
        <v>127</v>
      </c>
      <c r="AO4" s="90" t="s">
        <v>128</v>
      </c>
      <c r="AP4" s="90" t="s">
        <v>129</v>
      </c>
      <c r="AQ4" s="90" t="s">
        <v>130</v>
      </c>
    </row>
    <row r="5" spans="1:43" ht="33.7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105"/>
      <c r="O5" s="90"/>
      <c r="P5" s="90"/>
      <c r="Q5" s="90"/>
      <c r="R5" s="102"/>
      <c r="S5" s="103"/>
      <c r="T5" s="102"/>
      <c r="U5" s="103"/>
      <c r="V5" s="102"/>
      <c r="W5" s="103"/>
      <c r="X5" s="102"/>
      <c r="Y5" s="103"/>
      <c r="Z5" s="102"/>
      <c r="AA5" s="103"/>
      <c r="AB5" s="102"/>
      <c r="AC5" s="103"/>
      <c r="AD5" s="104" t="s">
        <v>113</v>
      </c>
      <c r="AE5" s="104" t="s">
        <v>15</v>
      </c>
      <c r="AF5" s="96" t="s">
        <v>131</v>
      </c>
      <c r="AG5" s="95"/>
      <c r="AH5" s="104" t="s">
        <v>113</v>
      </c>
      <c r="AI5" s="104" t="s">
        <v>15</v>
      </c>
      <c r="AJ5" s="96" t="s">
        <v>131</v>
      </c>
      <c r="AK5" s="95"/>
      <c r="AL5" s="90"/>
      <c r="AM5" s="90"/>
      <c r="AN5" s="90"/>
      <c r="AO5" s="90"/>
      <c r="AP5" s="90"/>
      <c r="AQ5" s="90"/>
    </row>
    <row r="6" spans="1:43" ht="12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106"/>
      <c r="O6" s="90"/>
      <c r="P6" s="90"/>
      <c r="Q6" s="90"/>
      <c r="R6" s="24" t="s">
        <v>132</v>
      </c>
      <c r="S6" s="24" t="s">
        <v>133</v>
      </c>
      <c r="T6" s="24" t="s">
        <v>134</v>
      </c>
      <c r="U6" s="24" t="s">
        <v>135</v>
      </c>
      <c r="V6" s="24" t="s">
        <v>113</v>
      </c>
      <c r="W6" s="24" t="s">
        <v>15</v>
      </c>
      <c r="X6" s="24" t="s">
        <v>113</v>
      </c>
      <c r="Y6" s="24" t="s">
        <v>15</v>
      </c>
      <c r="Z6" s="24" t="s">
        <v>113</v>
      </c>
      <c r="AA6" s="24" t="s">
        <v>15</v>
      </c>
      <c r="AB6" s="24" t="s">
        <v>113</v>
      </c>
      <c r="AC6" s="24" t="s">
        <v>15</v>
      </c>
      <c r="AD6" s="106"/>
      <c r="AE6" s="106"/>
      <c r="AF6" s="24" t="s">
        <v>113</v>
      </c>
      <c r="AG6" s="24" t="s">
        <v>15</v>
      </c>
      <c r="AH6" s="106"/>
      <c r="AI6" s="106"/>
      <c r="AJ6" s="24" t="s">
        <v>113</v>
      </c>
      <c r="AK6" s="24" t="s">
        <v>15</v>
      </c>
      <c r="AL6" s="90"/>
      <c r="AM6" s="90"/>
      <c r="AN6" s="90"/>
      <c r="AO6" s="90"/>
      <c r="AP6" s="90"/>
      <c r="AQ6" s="90"/>
    </row>
    <row r="7" spans="1:43" ht="12.75" customHeight="1">
      <c r="A7" s="19"/>
      <c r="B7" s="23">
        <v>1</v>
      </c>
      <c r="C7" s="23">
        <v>2</v>
      </c>
      <c r="D7" s="23">
        <v>3</v>
      </c>
      <c r="E7" s="23">
        <v>4</v>
      </c>
      <c r="F7" s="23">
        <v>5</v>
      </c>
      <c r="G7" s="23">
        <v>6</v>
      </c>
      <c r="H7" s="23">
        <v>7</v>
      </c>
      <c r="I7" s="23">
        <v>8</v>
      </c>
      <c r="J7" s="23">
        <v>9</v>
      </c>
      <c r="K7" s="23">
        <v>10</v>
      </c>
      <c r="L7" s="23">
        <v>11</v>
      </c>
      <c r="M7" s="23">
        <v>12</v>
      </c>
      <c r="N7" s="23">
        <v>13</v>
      </c>
      <c r="O7" s="23">
        <v>14</v>
      </c>
      <c r="P7" s="23">
        <v>15</v>
      </c>
      <c r="Q7" s="23">
        <v>16</v>
      </c>
      <c r="R7" s="23">
        <v>17</v>
      </c>
      <c r="S7" s="23">
        <v>18</v>
      </c>
      <c r="T7" s="23">
        <v>19</v>
      </c>
      <c r="U7" s="23">
        <v>20</v>
      </c>
      <c r="V7" s="23">
        <v>21</v>
      </c>
      <c r="W7" s="23">
        <v>22</v>
      </c>
      <c r="X7" s="23">
        <v>23</v>
      </c>
      <c r="Y7" s="23">
        <v>24</v>
      </c>
      <c r="Z7" s="23">
        <v>25</v>
      </c>
      <c r="AA7" s="23">
        <v>26</v>
      </c>
      <c r="AB7" s="23">
        <v>27</v>
      </c>
      <c r="AC7" s="23">
        <v>28</v>
      </c>
      <c r="AD7" s="23">
        <v>29</v>
      </c>
      <c r="AE7" s="23">
        <v>30</v>
      </c>
      <c r="AF7" s="23">
        <v>31</v>
      </c>
      <c r="AG7" s="23">
        <v>32</v>
      </c>
      <c r="AH7" s="23">
        <v>33</v>
      </c>
      <c r="AI7" s="23">
        <v>34</v>
      </c>
      <c r="AJ7" s="23">
        <v>35</v>
      </c>
      <c r="AK7" s="23">
        <v>36</v>
      </c>
      <c r="AL7" s="23">
        <v>37</v>
      </c>
      <c r="AM7" s="23">
        <v>38</v>
      </c>
      <c r="AN7" s="23">
        <v>39</v>
      </c>
      <c r="AO7" s="23">
        <v>40</v>
      </c>
      <c r="AP7" s="23">
        <v>41</v>
      </c>
      <c r="AQ7" s="23">
        <v>42</v>
      </c>
    </row>
    <row r="8" spans="1:43" ht="18.75" customHeight="1">
      <c r="A8" s="4">
        <v>1</v>
      </c>
      <c r="B8" s="5" t="s">
        <v>16</v>
      </c>
      <c r="C8" s="20">
        <f aca="true" t="shared" si="0" ref="C8:C71">D8+E8</f>
        <v>0</v>
      </c>
      <c r="D8" s="6">
        <v>0</v>
      </c>
      <c r="E8" s="6">
        <v>0</v>
      </c>
      <c r="F8" s="20">
        <f aca="true" t="shared" si="1" ref="F8:F71">G8+H8</f>
        <v>0</v>
      </c>
      <c r="G8" s="6">
        <v>0</v>
      </c>
      <c r="H8" s="6">
        <v>0</v>
      </c>
      <c r="I8" s="20">
        <f>J8+K8</f>
        <v>0</v>
      </c>
      <c r="J8" s="20">
        <f>G8+D8</f>
        <v>0</v>
      </c>
      <c r="K8" s="20">
        <f>H8+E8</f>
        <v>0</v>
      </c>
      <c r="L8" s="20">
        <f aca="true" t="shared" si="2" ref="L8:L71">M8+N8</f>
        <v>0</v>
      </c>
      <c r="M8" s="20"/>
      <c r="N8" s="20"/>
      <c r="O8" s="20" t="e">
        <f>'01.07.2016'!C8+'01.07.2016'!#REF!</f>
        <v>#REF!</v>
      </c>
      <c r="R8" s="20">
        <f>V8+Z8+AD8</f>
        <v>119413</v>
      </c>
      <c r="S8" s="20">
        <f>W8+AA8+AE8</f>
        <v>119413</v>
      </c>
      <c r="T8" s="20">
        <f aca="true" t="shared" si="3" ref="T8:U39">X8+AB8+AH8</f>
        <v>27543</v>
      </c>
      <c r="U8" s="20">
        <f t="shared" si="3"/>
        <v>27543</v>
      </c>
      <c r="V8" s="20">
        <v>38817</v>
      </c>
      <c r="W8" s="20">
        <f>V8</f>
        <v>38817</v>
      </c>
      <c r="X8" s="21">
        <v>7793</v>
      </c>
      <c r="Y8" s="20">
        <f>X8</f>
        <v>7793</v>
      </c>
      <c r="Z8" s="20">
        <v>8160</v>
      </c>
      <c r="AA8" s="20">
        <f>Z8</f>
        <v>8160</v>
      </c>
      <c r="AB8" s="20">
        <v>2405</v>
      </c>
      <c r="AC8" s="20">
        <f>AB8</f>
        <v>2405</v>
      </c>
      <c r="AD8" s="20">
        <v>72436</v>
      </c>
      <c r="AE8" s="20">
        <f>AD8</f>
        <v>72436</v>
      </c>
      <c r="AF8" s="20">
        <v>13310</v>
      </c>
      <c r="AG8" s="20">
        <f>AF8</f>
        <v>13310</v>
      </c>
      <c r="AH8" s="20">
        <v>17345</v>
      </c>
      <c r="AI8" s="20">
        <f>AH8</f>
        <v>17345</v>
      </c>
      <c r="AJ8" s="20">
        <v>3539</v>
      </c>
      <c r="AK8" s="20">
        <f>AJ8</f>
        <v>3539</v>
      </c>
      <c r="AL8" s="20">
        <f>AM8+AN8</f>
        <v>0</v>
      </c>
      <c r="AM8" s="20">
        <f aca="true" t="shared" si="4" ref="AM8:AM71">R8-S8</f>
        <v>0</v>
      </c>
      <c r="AN8" s="20">
        <f aca="true" t="shared" si="5" ref="AN8:AN71">T8-U8</f>
        <v>0</v>
      </c>
      <c r="AO8" s="20" t="e">
        <f>AP8+AQ8</f>
        <v>#REF!</v>
      </c>
      <c r="AP8" s="20">
        <f>AM8+'01.07.2016'!C8</f>
        <v>0</v>
      </c>
      <c r="AQ8" s="20" t="e">
        <f>AN8+'01.07.2016'!#REF!</f>
        <v>#REF!</v>
      </c>
    </row>
    <row r="9" spans="1:43" ht="18.75" customHeight="1">
      <c r="A9" s="4">
        <v>2</v>
      </c>
      <c r="B9" s="5" t="s">
        <v>17</v>
      </c>
      <c r="C9" s="20">
        <f t="shared" si="0"/>
        <v>0</v>
      </c>
      <c r="D9" s="6">
        <v>0</v>
      </c>
      <c r="E9" s="6">
        <v>0</v>
      </c>
      <c r="F9" s="20">
        <f t="shared" si="1"/>
        <v>0</v>
      </c>
      <c r="G9" s="6">
        <v>0</v>
      </c>
      <c r="H9" s="6">
        <v>0</v>
      </c>
      <c r="I9" s="20">
        <f aca="true" t="shared" si="6" ref="I9:I72">J9+K9</f>
        <v>0</v>
      </c>
      <c r="J9" s="20">
        <f aca="true" t="shared" si="7" ref="J9:K72">G9+D9</f>
        <v>0</v>
      </c>
      <c r="K9" s="20">
        <f t="shared" si="7"/>
        <v>0</v>
      </c>
      <c r="L9" s="20">
        <f t="shared" si="2"/>
        <v>0</v>
      </c>
      <c r="M9" s="20"/>
      <c r="N9" s="20"/>
      <c r="O9" s="20" t="e">
        <f>'01.07.2016'!C9+'01.07.2016'!#REF!</f>
        <v>#REF!</v>
      </c>
      <c r="R9" s="20">
        <f aca="true" t="shared" si="8" ref="R9:S40">V9+Z9+AD9</f>
        <v>15855</v>
      </c>
      <c r="S9" s="20">
        <f t="shared" si="8"/>
        <v>15855</v>
      </c>
      <c r="T9" s="20">
        <f t="shared" si="3"/>
        <v>3155</v>
      </c>
      <c r="U9" s="20">
        <f t="shared" si="3"/>
        <v>3155</v>
      </c>
      <c r="V9" s="22">
        <v>15855</v>
      </c>
      <c r="W9" s="20">
        <f aca="true" t="shared" si="9" ref="W9:W72">V9</f>
        <v>15855</v>
      </c>
      <c r="X9" s="21">
        <v>3155</v>
      </c>
      <c r="Y9" s="20">
        <f aca="true" t="shared" si="10" ref="Y9:Y72">X9</f>
        <v>3155</v>
      </c>
      <c r="Z9" s="20"/>
      <c r="AA9" s="20">
        <f aca="true" t="shared" si="11" ref="AA9:AA72">Z9</f>
        <v>0</v>
      </c>
      <c r="AB9" s="20"/>
      <c r="AC9" s="20">
        <f aca="true" t="shared" si="12" ref="AC9:AC72">AB9</f>
        <v>0</v>
      </c>
      <c r="AD9" s="20"/>
      <c r="AE9" s="20">
        <f aca="true" t="shared" si="13" ref="AE9:AE72">AD9</f>
        <v>0</v>
      </c>
      <c r="AF9" s="20"/>
      <c r="AG9" s="20">
        <f aca="true" t="shared" si="14" ref="AG9:AG72">AF9</f>
        <v>0</v>
      </c>
      <c r="AH9" s="20"/>
      <c r="AI9" s="20">
        <f aca="true" t="shared" si="15" ref="AI9:AI72">AH9</f>
        <v>0</v>
      </c>
      <c r="AJ9" s="20"/>
      <c r="AK9" s="20">
        <f aca="true" t="shared" si="16" ref="AK9:AK72">AJ9</f>
        <v>0</v>
      </c>
      <c r="AL9" s="20">
        <f aca="true" t="shared" si="17" ref="AL9:AL72">AM9+AN9</f>
        <v>0</v>
      </c>
      <c r="AM9" s="20">
        <f t="shared" si="4"/>
        <v>0</v>
      </c>
      <c r="AN9" s="20">
        <f t="shared" si="5"/>
        <v>0</v>
      </c>
      <c r="AO9" s="20" t="e">
        <f aca="true" t="shared" si="18" ref="AO9:AO72">AP9+AQ9</f>
        <v>#REF!</v>
      </c>
      <c r="AP9" s="20">
        <f>AM9+'01.07.2016'!C9</f>
        <v>0</v>
      </c>
      <c r="AQ9" s="20" t="e">
        <f>AN9+'01.07.2016'!#REF!</f>
        <v>#REF!</v>
      </c>
    </row>
    <row r="10" spans="1:43" ht="18.75" customHeight="1">
      <c r="A10" s="4">
        <v>3</v>
      </c>
      <c r="B10" s="5" t="s">
        <v>18</v>
      </c>
      <c r="C10" s="20">
        <f t="shared" si="0"/>
        <v>0</v>
      </c>
      <c r="D10" s="6">
        <v>0</v>
      </c>
      <c r="E10" s="6">
        <v>0</v>
      </c>
      <c r="F10" s="20">
        <f t="shared" si="1"/>
        <v>0</v>
      </c>
      <c r="G10" s="6">
        <v>0</v>
      </c>
      <c r="H10" s="6">
        <v>0</v>
      </c>
      <c r="I10" s="20">
        <f t="shared" si="6"/>
        <v>0</v>
      </c>
      <c r="J10" s="20">
        <f t="shared" si="7"/>
        <v>0</v>
      </c>
      <c r="K10" s="20">
        <f t="shared" si="7"/>
        <v>0</v>
      </c>
      <c r="L10" s="20">
        <f t="shared" si="2"/>
        <v>0</v>
      </c>
      <c r="M10" s="20"/>
      <c r="N10" s="20"/>
      <c r="O10" s="20" t="e">
        <f>'01.07.2016'!C10+'01.07.2016'!#REF!</f>
        <v>#REF!</v>
      </c>
      <c r="R10" s="20">
        <f t="shared" si="8"/>
        <v>4210</v>
      </c>
      <c r="S10" s="20">
        <f t="shared" si="8"/>
        <v>4210</v>
      </c>
      <c r="T10" s="20">
        <f t="shared" si="3"/>
        <v>972</v>
      </c>
      <c r="U10" s="20">
        <f t="shared" si="3"/>
        <v>972</v>
      </c>
      <c r="V10" s="22">
        <v>4210</v>
      </c>
      <c r="W10" s="20">
        <f t="shared" si="9"/>
        <v>4210</v>
      </c>
      <c r="X10" s="21">
        <v>972</v>
      </c>
      <c r="Y10" s="20">
        <f t="shared" si="10"/>
        <v>972</v>
      </c>
      <c r="Z10" s="20"/>
      <c r="AA10" s="20">
        <f t="shared" si="11"/>
        <v>0</v>
      </c>
      <c r="AB10" s="20"/>
      <c r="AC10" s="20">
        <f t="shared" si="12"/>
        <v>0</v>
      </c>
      <c r="AD10" s="20"/>
      <c r="AE10" s="20">
        <f t="shared" si="13"/>
        <v>0</v>
      </c>
      <c r="AF10" s="20"/>
      <c r="AG10" s="20">
        <f t="shared" si="14"/>
        <v>0</v>
      </c>
      <c r="AH10" s="20"/>
      <c r="AI10" s="20">
        <f t="shared" si="15"/>
        <v>0</v>
      </c>
      <c r="AJ10" s="20"/>
      <c r="AK10" s="20">
        <f t="shared" si="16"/>
        <v>0</v>
      </c>
      <c r="AL10" s="20">
        <f t="shared" si="17"/>
        <v>0</v>
      </c>
      <c r="AM10" s="20">
        <f t="shared" si="4"/>
        <v>0</v>
      </c>
      <c r="AN10" s="20">
        <f t="shared" si="5"/>
        <v>0</v>
      </c>
      <c r="AO10" s="20" t="e">
        <f t="shared" si="18"/>
        <v>#REF!</v>
      </c>
      <c r="AP10" s="20">
        <f>AM10+'01.07.2016'!C10</f>
        <v>0</v>
      </c>
      <c r="AQ10" s="20" t="e">
        <f>AN10+'01.07.2016'!#REF!</f>
        <v>#REF!</v>
      </c>
    </row>
    <row r="11" spans="1:43" ht="18.75" customHeight="1">
      <c r="A11" s="4">
        <v>4</v>
      </c>
      <c r="B11" s="5" t="s">
        <v>19</v>
      </c>
      <c r="C11" s="20">
        <f t="shared" si="0"/>
        <v>0</v>
      </c>
      <c r="D11" s="6">
        <v>0</v>
      </c>
      <c r="E11" s="6">
        <v>0</v>
      </c>
      <c r="F11" s="20">
        <f t="shared" si="1"/>
        <v>0</v>
      </c>
      <c r="G11" s="6">
        <v>0</v>
      </c>
      <c r="H11" s="6">
        <v>0</v>
      </c>
      <c r="I11" s="20">
        <f t="shared" si="6"/>
        <v>0</v>
      </c>
      <c r="J11" s="20">
        <f t="shared" si="7"/>
        <v>0</v>
      </c>
      <c r="K11" s="20">
        <f t="shared" si="7"/>
        <v>0</v>
      </c>
      <c r="L11" s="20">
        <f t="shared" si="2"/>
        <v>0</v>
      </c>
      <c r="M11" s="20"/>
      <c r="N11" s="20"/>
      <c r="O11" s="20" t="e">
        <f>'01.07.2016'!C11+'01.07.2016'!#REF!</f>
        <v>#REF!</v>
      </c>
      <c r="R11" s="20">
        <f t="shared" si="8"/>
        <v>5540.9</v>
      </c>
      <c r="S11" s="20">
        <f t="shared" si="8"/>
        <v>5540.9</v>
      </c>
      <c r="T11" s="20">
        <f t="shared" si="3"/>
        <v>1100.1</v>
      </c>
      <c r="U11" s="20">
        <f t="shared" si="3"/>
        <v>1100.1</v>
      </c>
      <c r="V11" s="22">
        <v>5540.9</v>
      </c>
      <c r="W11" s="20">
        <f t="shared" si="9"/>
        <v>5540.9</v>
      </c>
      <c r="X11" s="21">
        <v>1100.1</v>
      </c>
      <c r="Y11" s="20">
        <f t="shared" si="10"/>
        <v>1100.1</v>
      </c>
      <c r="Z11" s="20"/>
      <c r="AA11" s="20">
        <f t="shared" si="11"/>
        <v>0</v>
      </c>
      <c r="AB11" s="20"/>
      <c r="AC11" s="20">
        <f t="shared" si="12"/>
        <v>0</v>
      </c>
      <c r="AD11" s="20"/>
      <c r="AE11" s="20">
        <f t="shared" si="13"/>
        <v>0</v>
      </c>
      <c r="AF11" s="20"/>
      <c r="AG11" s="20">
        <f t="shared" si="14"/>
        <v>0</v>
      </c>
      <c r="AH11" s="20"/>
      <c r="AI11" s="20">
        <f t="shared" si="15"/>
        <v>0</v>
      </c>
      <c r="AJ11" s="20"/>
      <c r="AK11" s="20">
        <f t="shared" si="16"/>
        <v>0</v>
      </c>
      <c r="AL11" s="20">
        <f t="shared" si="17"/>
        <v>0</v>
      </c>
      <c r="AM11" s="20">
        <f t="shared" si="4"/>
        <v>0</v>
      </c>
      <c r="AN11" s="20">
        <f t="shared" si="5"/>
        <v>0</v>
      </c>
      <c r="AO11" s="20" t="e">
        <f t="shared" si="18"/>
        <v>#REF!</v>
      </c>
      <c r="AP11" s="20">
        <f>AM11+'01.07.2016'!C11</f>
        <v>0</v>
      </c>
      <c r="AQ11" s="20" t="e">
        <f>AN11+'01.07.2016'!#REF!</f>
        <v>#REF!</v>
      </c>
    </row>
    <row r="12" spans="1:43" ht="18.75" customHeight="1">
      <c r="A12" s="4">
        <v>5</v>
      </c>
      <c r="B12" s="5" t="s">
        <v>20</v>
      </c>
      <c r="C12" s="20">
        <f t="shared" si="0"/>
        <v>4931.7</v>
      </c>
      <c r="D12" s="6">
        <v>4931.7</v>
      </c>
      <c r="E12" s="6">
        <v>0</v>
      </c>
      <c r="F12" s="20">
        <f t="shared" si="1"/>
        <v>0</v>
      </c>
      <c r="G12" s="6">
        <v>0</v>
      </c>
      <c r="H12" s="6">
        <v>0</v>
      </c>
      <c r="I12" s="20">
        <f t="shared" si="6"/>
        <v>4931.7</v>
      </c>
      <c r="J12" s="20">
        <f t="shared" si="7"/>
        <v>4931.7</v>
      </c>
      <c r="K12" s="20">
        <f t="shared" si="7"/>
        <v>0</v>
      </c>
      <c r="L12" s="20">
        <f t="shared" si="2"/>
        <v>2805</v>
      </c>
      <c r="M12" s="20">
        <v>2805</v>
      </c>
      <c r="N12" s="20"/>
      <c r="O12" s="20" t="e">
        <f>'01.07.2016'!C12+'01.07.2016'!#REF!</f>
        <v>#REF!</v>
      </c>
      <c r="R12" s="20">
        <f t="shared" si="8"/>
        <v>5727</v>
      </c>
      <c r="S12" s="20">
        <f t="shared" si="8"/>
        <v>5727</v>
      </c>
      <c r="T12" s="20">
        <f t="shared" si="3"/>
        <v>1067</v>
      </c>
      <c r="U12" s="20">
        <f t="shared" si="3"/>
        <v>1067</v>
      </c>
      <c r="V12" s="22">
        <v>5727</v>
      </c>
      <c r="W12" s="20">
        <f t="shared" si="9"/>
        <v>5727</v>
      </c>
      <c r="X12" s="21">
        <v>1067</v>
      </c>
      <c r="Y12" s="20">
        <f t="shared" si="10"/>
        <v>1067</v>
      </c>
      <c r="Z12" s="20"/>
      <c r="AA12" s="20">
        <f t="shared" si="11"/>
        <v>0</v>
      </c>
      <c r="AB12" s="20"/>
      <c r="AC12" s="20">
        <f t="shared" si="12"/>
        <v>0</v>
      </c>
      <c r="AD12" s="20"/>
      <c r="AE12" s="20">
        <f t="shared" si="13"/>
        <v>0</v>
      </c>
      <c r="AF12" s="20"/>
      <c r="AG12" s="20">
        <f t="shared" si="14"/>
        <v>0</v>
      </c>
      <c r="AH12" s="20"/>
      <c r="AI12" s="20">
        <f t="shared" si="15"/>
        <v>0</v>
      </c>
      <c r="AJ12" s="20"/>
      <c r="AK12" s="20">
        <f t="shared" si="16"/>
        <v>0</v>
      </c>
      <c r="AL12" s="20">
        <f t="shared" si="17"/>
        <v>0</v>
      </c>
      <c r="AM12" s="20">
        <f t="shared" si="4"/>
        <v>0</v>
      </c>
      <c r="AN12" s="20">
        <f t="shared" si="5"/>
        <v>0</v>
      </c>
      <c r="AO12" s="20" t="e">
        <f t="shared" si="18"/>
        <v>#REF!</v>
      </c>
      <c r="AP12" s="20">
        <f>AM12+'01.07.2016'!C12</f>
        <v>0</v>
      </c>
      <c r="AQ12" s="20" t="e">
        <f>AN12+'01.07.2016'!#REF!</f>
        <v>#REF!</v>
      </c>
    </row>
    <row r="13" spans="1:43" ht="18.75" customHeight="1">
      <c r="A13" s="4">
        <v>6</v>
      </c>
      <c r="B13" s="10" t="s">
        <v>21</v>
      </c>
      <c r="C13" s="20">
        <f t="shared" si="0"/>
        <v>22289.7</v>
      </c>
      <c r="D13" s="6">
        <v>22289.7</v>
      </c>
      <c r="E13" s="6">
        <v>0</v>
      </c>
      <c r="F13" s="20">
        <f t="shared" si="1"/>
        <v>0</v>
      </c>
      <c r="G13" s="6">
        <v>0</v>
      </c>
      <c r="H13" s="6">
        <v>0</v>
      </c>
      <c r="I13" s="20">
        <f t="shared" si="6"/>
        <v>22289.7</v>
      </c>
      <c r="J13" s="20">
        <f t="shared" si="7"/>
        <v>22289.7</v>
      </c>
      <c r="K13" s="20">
        <f t="shared" si="7"/>
        <v>0</v>
      </c>
      <c r="L13" s="20">
        <f t="shared" si="2"/>
        <v>9671</v>
      </c>
      <c r="M13" s="20">
        <v>9671</v>
      </c>
      <c r="N13" s="20"/>
      <c r="O13" s="20" t="e">
        <f>'01.07.2016'!C13+'01.07.2016'!#REF!</f>
        <v>#REF!</v>
      </c>
      <c r="R13" s="20">
        <f t="shared" si="8"/>
        <v>7530</v>
      </c>
      <c r="S13" s="20">
        <f t="shared" si="8"/>
        <v>7530</v>
      </c>
      <c r="T13" s="20">
        <f t="shared" si="3"/>
        <v>1677</v>
      </c>
      <c r="U13" s="20">
        <f t="shared" si="3"/>
        <v>1677</v>
      </c>
      <c r="V13" s="22">
        <v>7530</v>
      </c>
      <c r="W13" s="20">
        <f t="shared" si="9"/>
        <v>7530</v>
      </c>
      <c r="X13" s="21">
        <v>1677</v>
      </c>
      <c r="Y13" s="20">
        <f t="shared" si="10"/>
        <v>1677</v>
      </c>
      <c r="Z13" s="20"/>
      <c r="AA13" s="20">
        <f t="shared" si="11"/>
        <v>0</v>
      </c>
      <c r="AB13" s="20"/>
      <c r="AC13" s="20">
        <f t="shared" si="12"/>
        <v>0</v>
      </c>
      <c r="AD13" s="20"/>
      <c r="AE13" s="20">
        <f t="shared" si="13"/>
        <v>0</v>
      </c>
      <c r="AF13" s="20"/>
      <c r="AG13" s="20">
        <f t="shared" si="14"/>
        <v>0</v>
      </c>
      <c r="AH13" s="20"/>
      <c r="AI13" s="20">
        <f t="shared" si="15"/>
        <v>0</v>
      </c>
      <c r="AJ13" s="20"/>
      <c r="AK13" s="20">
        <f t="shared" si="16"/>
        <v>0</v>
      </c>
      <c r="AL13" s="20">
        <f t="shared" si="17"/>
        <v>0</v>
      </c>
      <c r="AM13" s="20">
        <f t="shared" si="4"/>
        <v>0</v>
      </c>
      <c r="AN13" s="20">
        <f t="shared" si="5"/>
        <v>0</v>
      </c>
      <c r="AO13" s="20" t="e">
        <f t="shared" si="18"/>
        <v>#REF!</v>
      </c>
      <c r="AP13" s="20">
        <f>AM13+'01.07.2016'!C13</f>
        <v>0</v>
      </c>
      <c r="AQ13" s="20" t="e">
        <f>AN13+'01.07.2016'!#REF!</f>
        <v>#REF!</v>
      </c>
    </row>
    <row r="14" spans="1:43" ht="18.75" customHeight="1">
      <c r="A14" s="4">
        <v>7</v>
      </c>
      <c r="B14" s="5" t="s">
        <v>22</v>
      </c>
      <c r="C14" s="20">
        <f t="shared" si="0"/>
        <v>0</v>
      </c>
      <c r="D14" s="6">
        <v>0</v>
      </c>
      <c r="E14" s="6">
        <v>0</v>
      </c>
      <c r="F14" s="20">
        <f t="shared" si="1"/>
        <v>0</v>
      </c>
      <c r="G14" s="6">
        <v>0</v>
      </c>
      <c r="H14" s="6">
        <v>0</v>
      </c>
      <c r="I14" s="20">
        <f t="shared" si="6"/>
        <v>0</v>
      </c>
      <c r="J14" s="20">
        <f t="shared" si="7"/>
        <v>0</v>
      </c>
      <c r="K14" s="20">
        <f t="shared" si="7"/>
        <v>0</v>
      </c>
      <c r="L14" s="20">
        <f t="shared" si="2"/>
        <v>0</v>
      </c>
      <c r="M14" s="20"/>
      <c r="N14" s="20"/>
      <c r="O14" s="20" t="e">
        <f>'01.07.2016'!C14+'01.07.2016'!#REF!</f>
        <v>#REF!</v>
      </c>
      <c r="R14" s="20">
        <f t="shared" si="8"/>
        <v>7041</v>
      </c>
      <c r="S14" s="20">
        <f t="shared" si="8"/>
        <v>7041</v>
      </c>
      <c r="T14" s="20">
        <f t="shared" si="3"/>
        <v>1302</v>
      </c>
      <c r="U14" s="20">
        <f t="shared" si="3"/>
        <v>1302</v>
      </c>
      <c r="V14" s="22">
        <v>7041</v>
      </c>
      <c r="W14" s="20">
        <f t="shared" si="9"/>
        <v>7041</v>
      </c>
      <c r="X14" s="21">
        <v>1302</v>
      </c>
      <c r="Y14" s="20">
        <f t="shared" si="10"/>
        <v>1302</v>
      </c>
      <c r="Z14" s="20"/>
      <c r="AA14" s="20">
        <f t="shared" si="11"/>
        <v>0</v>
      </c>
      <c r="AB14" s="20"/>
      <c r="AC14" s="20">
        <f t="shared" si="12"/>
        <v>0</v>
      </c>
      <c r="AD14" s="20"/>
      <c r="AE14" s="20">
        <f t="shared" si="13"/>
        <v>0</v>
      </c>
      <c r="AF14" s="20"/>
      <c r="AG14" s="20">
        <f t="shared" si="14"/>
        <v>0</v>
      </c>
      <c r="AH14" s="20"/>
      <c r="AI14" s="20">
        <f t="shared" si="15"/>
        <v>0</v>
      </c>
      <c r="AJ14" s="20"/>
      <c r="AK14" s="20">
        <f t="shared" si="16"/>
        <v>0</v>
      </c>
      <c r="AL14" s="20">
        <f t="shared" si="17"/>
        <v>0</v>
      </c>
      <c r="AM14" s="20">
        <f t="shared" si="4"/>
        <v>0</v>
      </c>
      <c r="AN14" s="20">
        <f t="shared" si="5"/>
        <v>0</v>
      </c>
      <c r="AO14" s="20" t="e">
        <f t="shared" si="18"/>
        <v>#REF!</v>
      </c>
      <c r="AP14" s="20">
        <f>AM14+'01.07.2016'!C14</f>
        <v>0</v>
      </c>
      <c r="AQ14" s="20" t="e">
        <f>AN14+'01.07.2016'!#REF!</f>
        <v>#REF!</v>
      </c>
    </row>
    <row r="15" spans="1:43" ht="18.75" customHeight="1">
      <c r="A15" s="4">
        <v>8</v>
      </c>
      <c r="B15" s="5" t="s">
        <v>23</v>
      </c>
      <c r="C15" s="20">
        <f t="shared" si="0"/>
        <v>0</v>
      </c>
      <c r="D15" s="6">
        <v>0</v>
      </c>
      <c r="E15" s="6">
        <v>0</v>
      </c>
      <c r="F15" s="20">
        <f t="shared" si="1"/>
        <v>0</v>
      </c>
      <c r="G15" s="6">
        <v>0</v>
      </c>
      <c r="H15" s="6">
        <v>0</v>
      </c>
      <c r="I15" s="20">
        <f t="shared" si="6"/>
        <v>0</v>
      </c>
      <c r="J15" s="20">
        <f t="shared" si="7"/>
        <v>0</v>
      </c>
      <c r="K15" s="20">
        <f t="shared" si="7"/>
        <v>0</v>
      </c>
      <c r="L15" s="20">
        <f t="shared" si="2"/>
        <v>0</v>
      </c>
      <c r="M15" s="20"/>
      <c r="N15" s="20"/>
      <c r="O15" s="20" t="e">
        <f>'01.07.2016'!C15+'01.07.2016'!#REF!</f>
        <v>#REF!</v>
      </c>
      <c r="R15" s="20">
        <f t="shared" si="8"/>
        <v>6191</v>
      </c>
      <c r="S15" s="20">
        <f t="shared" si="8"/>
        <v>6191</v>
      </c>
      <c r="T15" s="20">
        <f t="shared" si="3"/>
        <v>1485</v>
      </c>
      <c r="U15" s="20">
        <f t="shared" si="3"/>
        <v>1485</v>
      </c>
      <c r="V15" s="22">
        <v>6191</v>
      </c>
      <c r="W15" s="20">
        <f t="shared" si="9"/>
        <v>6191</v>
      </c>
      <c r="X15" s="21">
        <v>1485</v>
      </c>
      <c r="Y15" s="20">
        <f t="shared" si="10"/>
        <v>1485</v>
      </c>
      <c r="Z15" s="20"/>
      <c r="AA15" s="20">
        <f t="shared" si="11"/>
        <v>0</v>
      </c>
      <c r="AB15" s="20"/>
      <c r="AC15" s="20">
        <f t="shared" si="12"/>
        <v>0</v>
      </c>
      <c r="AD15" s="20"/>
      <c r="AE15" s="20">
        <f t="shared" si="13"/>
        <v>0</v>
      </c>
      <c r="AF15" s="20"/>
      <c r="AG15" s="20">
        <f t="shared" si="14"/>
        <v>0</v>
      </c>
      <c r="AH15" s="20"/>
      <c r="AI15" s="20">
        <f t="shared" si="15"/>
        <v>0</v>
      </c>
      <c r="AJ15" s="20"/>
      <c r="AK15" s="20">
        <f t="shared" si="16"/>
        <v>0</v>
      </c>
      <c r="AL15" s="20">
        <f t="shared" si="17"/>
        <v>0</v>
      </c>
      <c r="AM15" s="20">
        <f t="shared" si="4"/>
        <v>0</v>
      </c>
      <c r="AN15" s="20">
        <f t="shared" si="5"/>
        <v>0</v>
      </c>
      <c r="AO15" s="20" t="e">
        <f t="shared" si="18"/>
        <v>#REF!</v>
      </c>
      <c r="AP15" s="20">
        <f>AM15+'01.07.2016'!C15</f>
        <v>0</v>
      </c>
      <c r="AQ15" s="20" t="e">
        <f>AN15+'01.07.2016'!#REF!</f>
        <v>#REF!</v>
      </c>
    </row>
    <row r="16" spans="1:43" ht="18.75" customHeight="1">
      <c r="A16" s="4">
        <v>9</v>
      </c>
      <c r="B16" s="5" t="s">
        <v>24</v>
      </c>
      <c r="C16" s="20">
        <f t="shared" si="0"/>
        <v>0</v>
      </c>
      <c r="D16" s="6">
        <v>0</v>
      </c>
      <c r="E16" s="6">
        <v>0</v>
      </c>
      <c r="F16" s="20">
        <f t="shared" si="1"/>
        <v>0</v>
      </c>
      <c r="G16" s="6">
        <v>0</v>
      </c>
      <c r="H16" s="6">
        <v>0</v>
      </c>
      <c r="I16" s="20">
        <f t="shared" si="6"/>
        <v>0</v>
      </c>
      <c r="J16" s="20">
        <f t="shared" si="7"/>
        <v>0</v>
      </c>
      <c r="K16" s="20">
        <f t="shared" si="7"/>
        <v>0</v>
      </c>
      <c r="L16" s="20">
        <f t="shared" si="2"/>
        <v>0</v>
      </c>
      <c r="M16" s="20"/>
      <c r="N16" s="20"/>
      <c r="O16" s="20" t="e">
        <f>'01.07.2016'!C16+'01.07.2016'!#REF!</f>
        <v>#REF!</v>
      </c>
      <c r="R16" s="20">
        <f t="shared" si="8"/>
        <v>5924</v>
      </c>
      <c r="S16" s="20">
        <f t="shared" si="8"/>
        <v>5924</v>
      </c>
      <c r="T16" s="20">
        <f t="shared" si="3"/>
        <v>1474</v>
      </c>
      <c r="U16" s="20">
        <f t="shared" si="3"/>
        <v>1474</v>
      </c>
      <c r="V16" s="22">
        <v>5924</v>
      </c>
      <c r="W16" s="20">
        <f t="shared" si="9"/>
        <v>5924</v>
      </c>
      <c r="X16" s="21">
        <v>1474</v>
      </c>
      <c r="Y16" s="20">
        <f t="shared" si="10"/>
        <v>1474</v>
      </c>
      <c r="Z16" s="20"/>
      <c r="AA16" s="20">
        <f t="shared" si="11"/>
        <v>0</v>
      </c>
      <c r="AB16" s="20"/>
      <c r="AC16" s="20">
        <f t="shared" si="12"/>
        <v>0</v>
      </c>
      <c r="AD16" s="20"/>
      <c r="AE16" s="20">
        <f t="shared" si="13"/>
        <v>0</v>
      </c>
      <c r="AF16" s="20"/>
      <c r="AG16" s="20">
        <f t="shared" si="14"/>
        <v>0</v>
      </c>
      <c r="AH16" s="20"/>
      <c r="AI16" s="20">
        <f t="shared" si="15"/>
        <v>0</v>
      </c>
      <c r="AJ16" s="20"/>
      <c r="AK16" s="20">
        <f t="shared" si="16"/>
        <v>0</v>
      </c>
      <c r="AL16" s="20">
        <f t="shared" si="17"/>
        <v>0</v>
      </c>
      <c r="AM16" s="20">
        <f t="shared" si="4"/>
        <v>0</v>
      </c>
      <c r="AN16" s="20">
        <f t="shared" si="5"/>
        <v>0</v>
      </c>
      <c r="AO16" s="20" t="e">
        <f t="shared" si="18"/>
        <v>#REF!</v>
      </c>
      <c r="AP16" s="20">
        <f>AM16+'01.07.2016'!C16</f>
        <v>0</v>
      </c>
      <c r="AQ16" s="20" t="e">
        <f>AN16+'01.07.2016'!#REF!</f>
        <v>#REF!</v>
      </c>
    </row>
    <row r="17" spans="1:43" ht="18.75" customHeight="1">
      <c r="A17" s="4">
        <v>10</v>
      </c>
      <c r="B17" s="5" t="s">
        <v>25</v>
      </c>
      <c r="C17" s="20">
        <f t="shared" si="0"/>
        <v>4082.4</v>
      </c>
      <c r="D17" s="6">
        <v>3761.4</v>
      </c>
      <c r="E17" s="6">
        <v>321</v>
      </c>
      <c r="F17" s="20">
        <f t="shared" si="1"/>
        <v>0</v>
      </c>
      <c r="G17" s="6">
        <v>0</v>
      </c>
      <c r="H17" s="6">
        <v>0</v>
      </c>
      <c r="I17" s="20">
        <f t="shared" si="6"/>
        <v>4082.4</v>
      </c>
      <c r="J17" s="20">
        <f t="shared" si="7"/>
        <v>3761.4</v>
      </c>
      <c r="K17" s="20">
        <f t="shared" si="7"/>
        <v>321</v>
      </c>
      <c r="L17" s="20">
        <f t="shared" si="2"/>
        <v>1932</v>
      </c>
      <c r="M17" s="20">
        <v>1611</v>
      </c>
      <c r="N17" s="20">
        <v>321</v>
      </c>
      <c r="O17" s="20" t="e">
        <f>'01.07.2016'!C17+'01.07.2016'!#REF!</f>
        <v>#REF!</v>
      </c>
      <c r="R17" s="20">
        <f t="shared" si="8"/>
        <v>3179</v>
      </c>
      <c r="S17" s="20">
        <f t="shared" si="8"/>
        <v>3179</v>
      </c>
      <c r="T17" s="20">
        <f t="shared" si="3"/>
        <v>776</v>
      </c>
      <c r="U17" s="20">
        <f t="shared" si="3"/>
        <v>776</v>
      </c>
      <c r="V17" s="22">
        <v>3179</v>
      </c>
      <c r="W17" s="20">
        <f t="shared" si="9"/>
        <v>3179</v>
      </c>
      <c r="X17" s="21">
        <v>776</v>
      </c>
      <c r="Y17" s="20">
        <f t="shared" si="10"/>
        <v>776</v>
      </c>
      <c r="Z17" s="20"/>
      <c r="AA17" s="20">
        <f t="shared" si="11"/>
        <v>0</v>
      </c>
      <c r="AB17" s="20"/>
      <c r="AC17" s="20">
        <f t="shared" si="12"/>
        <v>0</v>
      </c>
      <c r="AD17" s="20"/>
      <c r="AE17" s="20">
        <f t="shared" si="13"/>
        <v>0</v>
      </c>
      <c r="AF17" s="20"/>
      <c r="AG17" s="20">
        <f t="shared" si="14"/>
        <v>0</v>
      </c>
      <c r="AH17" s="20"/>
      <c r="AI17" s="20">
        <f t="shared" si="15"/>
        <v>0</v>
      </c>
      <c r="AJ17" s="20"/>
      <c r="AK17" s="20">
        <f t="shared" si="16"/>
        <v>0</v>
      </c>
      <c r="AL17" s="20">
        <f t="shared" si="17"/>
        <v>0</v>
      </c>
      <c r="AM17" s="20">
        <f t="shared" si="4"/>
        <v>0</v>
      </c>
      <c r="AN17" s="20">
        <f t="shared" si="5"/>
        <v>0</v>
      </c>
      <c r="AO17" s="20" t="e">
        <f t="shared" si="18"/>
        <v>#REF!</v>
      </c>
      <c r="AP17" s="20">
        <f>AM17+'01.07.2016'!C17</f>
        <v>0</v>
      </c>
      <c r="AQ17" s="20" t="e">
        <f>AN17+'01.07.2016'!#REF!</f>
        <v>#REF!</v>
      </c>
    </row>
    <row r="18" spans="1:43" ht="18.75" customHeight="1">
      <c r="A18" s="4">
        <v>11</v>
      </c>
      <c r="B18" s="5" t="s">
        <v>26</v>
      </c>
      <c r="C18" s="20">
        <f t="shared" si="0"/>
        <v>13379</v>
      </c>
      <c r="D18" s="6">
        <v>12947.2</v>
      </c>
      <c r="E18" s="6">
        <v>431.8</v>
      </c>
      <c r="F18" s="20">
        <f t="shared" si="1"/>
        <v>0</v>
      </c>
      <c r="G18" s="6">
        <v>0</v>
      </c>
      <c r="H18" s="6">
        <v>0</v>
      </c>
      <c r="I18" s="20">
        <f t="shared" si="6"/>
        <v>13379</v>
      </c>
      <c r="J18" s="20">
        <f t="shared" si="7"/>
        <v>12947.2</v>
      </c>
      <c r="K18" s="20">
        <f t="shared" si="7"/>
        <v>431.8</v>
      </c>
      <c r="L18" s="20">
        <f t="shared" si="2"/>
        <v>1473</v>
      </c>
      <c r="M18" s="20">
        <v>1473</v>
      </c>
      <c r="N18" s="20"/>
      <c r="O18" s="20" t="e">
        <f>'01.07.2016'!C18+'01.07.2016'!#REF!</f>
        <v>#REF!</v>
      </c>
      <c r="R18" s="20">
        <f t="shared" si="8"/>
        <v>3840</v>
      </c>
      <c r="S18" s="20">
        <f t="shared" si="8"/>
        <v>3840</v>
      </c>
      <c r="T18" s="20">
        <f t="shared" si="3"/>
        <v>696</v>
      </c>
      <c r="U18" s="20">
        <f t="shared" si="3"/>
        <v>696</v>
      </c>
      <c r="V18" s="22">
        <v>3840</v>
      </c>
      <c r="W18" s="20">
        <f t="shared" si="9"/>
        <v>3840</v>
      </c>
      <c r="X18" s="21">
        <v>696</v>
      </c>
      <c r="Y18" s="20">
        <f t="shared" si="10"/>
        <v>696</v>
      </c>
      <c r="Z18" s="20"/>
      <c r="AA18" s="20">
        <f t="shared" si="11"/>
        <v>0</v>
      </c>
      <c r="AB18" s="20"/>
      <c r="AC18" s="20">
        <f t="shared" si="12"/>
        <v>0</v>
      </c>
      <c r="AD18" s="20"/>
      <c r="AE18" s="20">
        <f t="shared" si="13"/>
        <v>0</v>
      </c>
      <c r="AF18" s="20"/>
      <c r="AG18" s="20">
        <f t="shared" si="14"/>
        <v>0</v>
      </c>
      <c r="AH18" s="20"/>
      <c r="AI18" s="20">
        <f t="shared" si="15"/>
        <v>0</v>
      </c>
      <c r="AJ18" s="20"/>
      <c r="AK18" s="20">
        <f t="shared" si="16"/>
        <v>0</v>
      </c>
      <c r="AL18" s="20">
        <f t="shared" si="17"/>
        <v>0</v>
      </c>
      <c r="AM18" s="20">
        <f t="shared" si="4"/>
        <v>0</v>
      </c>
      <c r="AN18" s="20">
        <f t="shared" si="5"/>
        <v>0</v>
      </c>
      <c r="AO18" s="20" t="e">
        <f t="shared" si="18"/>
        <v>#REF!</v>
      </c>
      <c r="AP18" s="20">
        <f>AM18+'01.07.2016'!C18</f>
        <v>0</v>
      </c>
      <c r="AQ18" s="20" t="e">
        <f>AN18+'01.07.2016'!#REF!</f>
        <v>#REF!</v>
      </c>
    </row>
    <row r="19" spans="1:43" ht="18.75" customHeight="1">
      <c r="A19" s="4">
        <v>12</v>
      </c>
      <c r="B19" s="10" t="s">
        <v>27</v>
      </c>
      <c r="C19" s="20">
        <f t="shared" si="0"/>
        <v>0</v>
      </c>
      <c r="D19" s="6">
        <v>0</v>
      </c>
      <c r="E19" s="6">
        <v>0</v>
      </c>
      <c r="F19" s="20">
        <f t="shared" si="1"/>
        <v>0</v>
      </c>
      <c r="G19" s="6">
        <v>0</v>
      </c>
      <c r="H19" s="6">
        <v>0</v>
      </c>
      <c r="I19" s="20">
        <f t="shared" si="6"/>
        <v>0</v>
      </c>
      <c r="J19" s="20">
        <f t="shared" si="7"/>
        <v>0</v>
      </c>
      <c r="K19" s="20">
        <f t="shared" si="7"/>
        <v>0</v>
      </c>
      <c r="L19" s="20">
        <f t="shared" si="2"/>
        <v>0</v>
      </c>
      <c r="M19" s="20"/>
      <c r="N19" s="20"/>
      <c r="O19" s="20" t="e">
        <f>'01.07.2016'!C19+'01.07.2016'!#REF!</f>
        <v>#REF!</v>
      </c>
      <c r="R19" s="20">
        <f t="shared" si="8"/>
        <v>11936.1</v>
      </c>
      <c r="S19" s="20">
        <f t="shared" si="8"/>
        <v>11936.1</v>
      </c>
      <c r="T19" s="20">
        <f t="shared" si="3"/>
        <v>2161.1</v>
      </c>
      <c r="U19" s="20">
        <f t="shared" si="3"/>
        <v>2161.1</v>
      </c>
      <c r="V19" s="22">
        <v>11936.1</v>
      </c>
      <c r="W19" s="20">
        <f t="shared" si="9"/>
        <v>11936.1</v>
      </c>
      <c r="X19" s="21">
        <v>2161.1</v>
      </c>
      <c r="Y19" s="20">
        <f t="shared" si="10"/>
        <v>2161.1</v>
      </c>
      <c r="Z19" s="20"/>
      <c r="AA19" s="20">
        <f t="shared" si="11"/>
        <v>0</v>
      </c>
      <c r="AB19" s="20"/>
      <c r="AC19" s="20">
        <f t="shared" si="12"/>
        <v>0</v>
      </c>
      <c r="AD19" s="20"/>
      <c r="AE19" s="20">
        <f t="shared" si="13"/>
        <v>0</v>
      </c>
      <c r="AF19" s="20"/>
      <c r="AG19" s="20">
        <f t="shared" si="14"/>
        <v>0</v>
      </c>
      <c r="AH19" s="20"/>
      <c r="AI19" s="20">
        <f t="shared" si="15"/>
        <v>0</v>
      </c>
      <c r="AJ19" s="20"/>
      <c r="AK19" s="20">
        <f t="shared" si="16"/>
        <v>0</v>
      </c>
      <c r="AL19" s="20">
        <f t="shared" si="17"/>
        <v>0</v>
      </c>
      <c r="AM19" s="20">
        <f t="shared" si="4"/>
        <v>0</v>
      </c>
      <c r="AN19" s="20">
        <f t="shared" si="5"/>
        <v>0</v>
      </c>
      <c r="AO19" s="20" t="e">
        <f t="shared" si="18"/>
        <v>#REF!</v>
      </c>
      <c r="AP19" s="20">
        <f>AM19+'01.07.2016'!C19</f>
        <v>0</v>
      </c>
      <c r="AQ19" s="20" t="e">
        <f>AN19+'01.07.2016'!#REF!</f>
        <v>#REF!</v>
      </c>
    </row>
    <row r="20" spans="1:43" ht="18.75" customHeight="1">
      <c r="A20" s="4">
        <v>13</v>
      </c>
      <c r="B20" s="5" t="s">
        <v>28</v>
      </c>
      <c r="C20" s="20">
        <f t="shared" si="0"/>
        <v>0</v>
      </c>
      <c r="D20" s="6">
        <v>0</v>
      </c>
      <c r="E20" s="6">
        <v>0</v>
      </c>
      <c r="F20" s="20">
        <f t="shared" si="1"/>
        <v>0</v>
      </c>
      <c r="G20" s="6">
        <v>0</v>
      </c>
      <c r="H20" s="6">
        <v>0</v>
      </c>
      <c r="I20" s="20">
        <f t="shared" si="6"/>
        <v>0</v>
      </c>
      <c r="J20" s="20">
        <f t="shared" si="7"/>
        <v>0</v>
      </c>
      <c r="K20" s="20">
        <f t="shared" si="7"/>
        <v>0</v>
      </c>
      <c r="L20" s="20">
        <f t="shared" si="2"/>
        <v>0</v>
      </c>
      <c r="M20" s="20"/>
      <c r="N20" s="20"/>
      <c r="O20" s="20" t="e">
        <f>'01.07.2016'!C20+'01.07.2016'!#REF!</f>
        <v>#REF!</v>
      </c>
      <c r="R20" s="20">
        <f t="shared" si="8"/>
        <v>3528</v>
      </c>
      <c r="S20" s="20">
        <f t="shared" si="8"/>
        <v>3528</v>
      </c>
      <c r="T20" s="20">
        <f t="shared" si="3"/>
        <v>1210</v>
      </c>
      <c r="U20" s="20">
        <f t="shared" si="3"/>
        <v>1210</v>
      </c>
      <c r="V20" s="22">
        <v>3528</v>
      </c>
      <c r="W20" s="20">
        <f t="shared" si="9"/>
        <v>3528</v>
      </c>
      <c r="X20" s="21">
        <v>1210</v>
      </c>
      <c r="Y20" s="20">
        <f t="shared" si="10"/>
        <v>1210</v>
      </c>
      <c r="Z20" s="20"/>
      <c r="AA20" s="20">
        <f t="shared" si="11"/>
        <v>0</v>
      </c>
      <c r="AB20" s="20"/>
      <c r="AC20" s="20">
        <f t="shared" si="12"/>
        <v>0</v>
      </c>
      <c r="AD20" s="20"/>
      <c r="AE20" s="20">
        <f t="shared" si="13"/>
        <v>0</v>
      </c>
      <c r="AF20" s="20"/>
      <c r="AG20" s="20">
        <f t="shared" si="14"/>
        <v>0</v>
      </c>
      <c r="AH20" s="20"/>
      <c r="AI20" s="20">
        <f t="shared" si="15"/>
        <v>0</v>
      </c>
      <c r="AJ20" s="20"/>
      <c r="AK20" s="20">
        <f t="shared" si="16"/>
        <v>0</v>
      </c>
      <c r="AL20" s="20">
        <f t="shared" si="17"/>
        <v>0</v>
      </c>
      <c r="AM20" s="20">
        <f t="shared" si="4"/>
        <v>0</v>
      </c>
      <c r="AN20" s="20">
        <f t="shared" si="5"/>
        <v>0</v>
      </c>
      <c r="AO20" s="20" t="e">
        <f t="shared" si="18"/>
        <v>#REF!</v>
      </c>
      <c r="AP20" s="20">
        <f>AM20+'01.07.2016'!C20</f>
        <v>0</v>
      </c>
      <c r="AQ20" s="20" t="e">
        <f>AN20+'01.07.2016'!#REF!</f>
        <v>#REF!</v>
      </c>
    </row>
    <row r="21" spans="1:43" ht="18.75" customHeight="1">
      <c r="A21" s="4">
        <v>14</v>
      </c>
      <c r="B21" s="5" t="s">
        <v>29</v>
      </c>
      <c r="C21" s="20">
        <f t="shared" si="0"/>
        <v>14887.6</v>
      </c>
      <c r="D21" s="6">
        <v>14887.6</v>
      </c>
      <c r="E21" s="6">
        <v>0</v>
      </c>
      <c r="F21" s="20">
        <f t="shared" si="1"/>
        <v>0</v>
      </c>
      <c r="G21" s="6">
        <v>0</v>
      </c>
      <c r="H21" s="6">
        <v>0</v>
      </c>
      <c r="I21" s="20">
        <f t="shared" si="6"/>
        <v>14887.6</v>
      </c>
      <c r="J21" s="20">
        <f t="shared" si="7"/>
        <v>14887.6</v>
      </c>
      <c r="K21" s="20">
        <f t="shared" si="7"/>
        <v>0</v>
      </c>
      <c r="L21" s="20">
        <f t="shared" si="2"/>
        <v>1496</v>
      </c>
      <c r="M21" s="20">
        <v>1496</v>
      </c>
      <c r="N21" s="20"/>
      <c r="O21" s="20" t="e">
        <f>'01.07.2016'!C21+'01.07.2016'!#REF!</f>
        <v>#REF!</v>
      </c>
      <c r="R21" s="20">
        <f t="shared" si="8"/>
        <v>6239</v>
      </c>
      <c r="S21" s="20">
        <f t="shared" si="8"/>
        <v>6239</v>
      </c>
      <c r="T21" s="20">
        <f t="shared" si="3"/>
        <v>1321</v>
      </c>
      <c r="U21" s="20">
        <f t="shared" si="3"/>
        <v>1321</v>
      </c>
      <c r="V21" s="22">
        <v>6239</v>
      </c>
      <c r="W21" s="20">
        <f t="shared" si="9"/>
        <v>6239</v>
      </c>
      <c r="X21" s="21">
        <v>1321</v>
      </c>
      <c r="Y21" s="20">
        <f t="shared" si="10"/>
        <v>1321</v>
      </c>
      <c r="Z21" s="20"/>
      <c r="AA21" s="20">
        <f t="shared" si="11"/>
        <v>0</v>
      </c>
      <c r="AB21" s="20"/>
      <c r="AC21" s="20">
        <f t="shared" si="12"/>
        <v>0</v>
      </c>
      <c r="AD21" s="20"/>
      <c r="AE21" s="20">
        <f t="shared" si="13"/>
        <v>0</v>
      </c>
      <c r="AF21" s="20"/>
      <c r="AG21" s="20">
        <f t="shared" si="14"/>
        <v>0</v>
      </c>
      <c r="AH21" s="20"/>
      <c r="AI21" s="20">
        <f t="shared" si="15"/>
        <v>0</v>
      </c>
      <c r="AJ21" s="20"/>
      <c r="AK21" s="20">
        <f t="shared" si="16"/>
        <v>0</v>
      </c>
      <c r="AL21" s="20">
        <f t="shared" si="17"/>
        <v>0</v>
      </c>
      <c r="AM21" s="20">
        <f t="shared" si="4"/>
        <v>0</v>
      </c>
      <c r="AN21" s="20">
        <f t="shared" si="5"/>
        <v>0</v>
      </c>
      <c r="AO21" s="20" t="e">
        <f t="shared" si="18"/>
        <v>#REF!</v>
      </c>
      <c r="AP21" s="20">
        <f>AM21+'01.07.2016'!C21</f>
        <v>0</v>
      </c>
      <c r="AQ21" s="20" t="e">
        <f>AN21+'01.07.2016'!#REF!</f>
        <v>#REF!</v>
      </c>
    </row>
    <row r="22" spans="1:43" ht="18.75" customHeight="1">
      <c r="A22" s="4">
        <v>15</v>
      </c>
      <c r="B22" s="5" t="s">
        <v>30</v>
      </c>
      <c r="C22" s="20">
        <f t="shared" si="0"/>
        <v>0</v>
      </c>
      <c r="D22" s="6">
        <v>0</v>
      </c>
      <c r="E22" s="6">
        <v>0</v>
      </c>
      <c r="F22" s="20">
        <f t="shared" si="1"/>
        <v>0</v>
      </c>
      <c r="G22" s="6">
        <v>0</v>
      </c>
      <c r="H22" s="6">
        <v>0</v>
      </c>
      <c r="I22" s="20">
        <f t="shared" si="6"/>
        <v>0</v>
      </c>
      <c r="J22" s="20">
        <f t="shared" si="7"/>
        <v>0</v>
      </c>
      <c r="K22" s="20">
        <f t="shared" si="7"/>
        <v>0</v>
      </c>
      <c r="L22" s="20">
        <f t="shared" si="2"/>
        <v>0</v>
      </c>
      <c r="M22" s="20"/>
      <c r="N22" s="20"/>
      <c r="O22" s="20" t="e">
        <f>'01.07.2016'!C22+'01.07.2016'!#REF!</f>
        <v>#REF!</v>
      </c>
      <c r="R22" s="20">
        <f t="shared" si="8"/>
        <v>4417.9</v>
      </c>
      <c r="S22" s="20">
        <f t="shared" si="8"/>
        <v>4417.9</v>
      </c>
      <c r="T22" s="20">
        <f t="shared" si="3"/>
        <v>894</v>
      </c>
      <c r="U22" s="20">
        <f t="shared" si="3"/>
        <v>894</v>
      </c>
      <c r="V22" s="22">
        <v>4417.9</v>
      </c>
      <c r="W22" s="20">
        <f t="shared" si="9"/>
        <v>4417.9</v>
      </c>
      <c r="X22" s="21">
        <v>894</v>
      </c>
      <c r="Y22" s="20">
        <f t="shared" si="10"/>
        <v>894</v>
      </c>
      <c r="Z22" s="20"/>
      <c r="AA22" s="20">
        <f t="shared" si="11"/>
        <v>0</v>
      </c>
      <c r="AB22" s="20"/>
      <c r="AC22" s="20">
        <f t="shared" si="12"/>
        <v>0</v>
      </c>
      <c r="AD22" s="20"/>
      <c r="AE22" s="20">
        <f t="shared" si="13"/>
        <v>0</v>
      </c>
      <c r="AF22" s="20"/>
      <c r="AG22" s="20">
        <f t="shared" si="14"/>
        <v>0</v>
      </c>
      <c r="AH22" s="20"/>
      <c r="AI22" s="20">
        <f t="shared" si="15"/>
        <v>0</v>
      </c>
      <c r="AJ22" s="20"/>
      <c r="AK22" s="20">
        <f t="shared" si="16"/>
        <v>0</v>
      </c>
      <c r="AL22" s="20">
        <f t="shared" si="17"/>
        <v>0</v>
      </c>
      <c r="AM22" s="20">
        <f t="shared" si="4"/>
        <v>0</v>
      </c>
      <c r="AN22" s="20">
        <f t="shared" si="5"/>
        <v>0</v>
      </c>
      <c r="AO22" s="20" t="e">
        <f t="shared" si="18"/>
        <v>#REF!</v>
      </c>
      <c r="AP22" s="20">
        <f>AM22+'01.07.2016'!C22</f>
        <v>0</v>
      </c>
      <c r="AQ22" s="20" t="e">
        <f>AN22+'01.07.2016'!#REF!</f>
        <v>#REF!</v>
      </c>
    </row>
    <row r="23" spans="1:43" s="12" customFormat="1" ht="18.75" customHeight="1">
      <c r="A23" s="4">
        <v>16</v>
      </c>
      <c r="B23" s="5" t="s">
        <v>31</v>
      </c>
      <c r="C23" s="20">
        <f t="shared" si="0"/>
        <v>1655</v>
      </c>
      <c r="D23" s="6">
        <v>1655</v>
      </c>
      <c r="E23" s="6">
        <v>0</v>
      </c>
      <c r="F23" s="20">
        <f t="shared" si="1"/>
        <v>0</v>
      </c>
      <c r="G23" s="6">
        <v>0</v>
      </c>
      <c r="H23" s="6">
        <v>0</v>
      </c>
      <c r="I23" s="20">
        <f t="shared" si="6"/>
        <v>1655</v>
      </c>
      <c r="J23" s="20">
        <f t="shared" si="7"/>
        <v>1655</v>
      </c>
      <c r="K23" s="20">
        <f t="shared" si="7"/>
        <v>0</v>
      </c>
      <c r="L23" s="20">
        <f t="shared" si="2"/>
        <v>1655</v>
      </c>
      <c r="M23" s="20">
        <v>1655</v>
      </c>
      <c r="N23" s="20"/>
      <c r="O23" s="20" t="e">
        <f>'01.07.2016'!C23+'01.07.2016'!#REF!</f>
        <v>#REF!</v>
      </c>
      <c r="R23" s="20">
        <f t="shared" si="8"/>
        <v>2851</v>
      </c>
      <c r="S23" s="20">
        <f t="shared" si="8"/>
        <v>2851</v>
      </c>
      <c r="T23" s="20">
        <f t="shared" si="3"/>
        <v>620</v>
      </c>
      <c r="U23" s="20">
        <f t="shared" si="3"/>
        <v>620</v>
      </c>
      <c r="V23" s="22">
        <v>2851</v>
      </c>
      <c r="W23" s="20">
        <f t="shared" si="9"/>
        <v>2851</v>
      </c>
      <c r="X23" s="21">
        <v>620</v>
      </c>
      <c r="Y23" s="20">
        <f t="shared" si="10"/>
        <v>620</v>
      </c>
      <c r="Z23" s="20"/>
      <c r="AA23" s="20">
        <f t="shared" si="11"/>
        <v>0</v>
      </c>
      <c r="AB23" s="20"/>
      <c r="AC23" s="20">
        <f t="shared" si="12"/>
        <v>0</v>
      </c>
      <c r="AD23" s="20"/>
      <c r="AE23" s="20">
        <f t="shared" si="13"/>
        <v>0</v>
      </c>
      <c r="AF23" s="20"/>
      <c r="AG23" s="20">
        <f t="shared" si="14"/>
        <v>0</v>
      </c>
      <c r="AH23" s="20"/>
      <c r="AI23" s="20">
        <f t="shared" si="15"/>
        <v>0</v>
      </c>
      <c r="AJ23" s="20"/>
      <c r="AK23" s="20">
        <f t="shared" si="16"/>
        <v>0</v>
      </c>
      <c r="AL23" s="20">
        <f t="shared" si="17"/>
        <v>0</v>
      </c>
      <c r="AM23" s="20">
        <f t="shared" si="4"/>
        <v>0</v>
      </c>
      <c r="AN23" s="20">
        <f t="shared" si="5"/>
        <v>0</v>
      </c>
      <c r="AO23" s="20" t="e">
        <f t="shared" si="18"/>
        <v>#REF!</v>
      </c>
      <c r="AP23" s="20">
        <f>AM23+'01.07.2016'!C23</f>
        <v>0</v>
      </c>
      <c r="AQ23" s="20" t="e">
        <f>AN23+'01.07.2016'!#REF!</f>
        <v>#REF!</v>
      </c>
    </row>
    <row r="24" spans="1:43" ht="18.75" customHeight="1">
      <c r="A24" s="4">
        <v>17</v>
      </c>
      <c r="B24" s="5" t="s">
        <v>32</v>
      </c>
      <c r="C24" s="20">
        <f t="shared" si="0"/>
        <v>1627.7</v>
      </c>
      <c r="D24" s="6">
        <v>1627.7</v>
      </c>
      <c r="E24" s="6">
        <v>0</v>
      </c>
      <c r="F24" s="20">
        <f t="shared" si="1"/>
        <v>0</v>
      </c>
      <c r="G24" s="6">
        <v>0</v>
      </c>
      <c r="H24" s="6">
        <v>0</v>
      </c>
      <c r="I24" s="20">
        <f t="shared" si="6"/>
        <v>1627.7</v>
      </c>
      <c r="J24" s="20">
        <f t="shared" si="7"/>
        <v>1627.7</v>
      </c>
      <c r="K24" s="20">
        <f t="shared" si="7"/>
        <v>0</v>
      </c>
      <c r="L24" s="20">
        <f t="shared" si="2"/>
        <v>740</v>
      </c>
      <c r="M24" s="20">
        <v>740</v>
      </c>
      <c r="N24" s="20"/>
      <c r="O24" s="20" t="e">
        <f>'01.07.2016'!C24+'01.07.2016'!#REF!</f>
        <v>#REF!</v>
      </c>
      <c r="R24" s="20">
        <f t="shared" si="8"/>
        <v>3600</v>
      </c>
      <c r="S24" s="20">
        <f t="shared" si="8"/>
        <v>3600</v>
      </c>
      <c r="T24" s="20">
        <f t="shared" si="3"/>
        <v>957</v>
      </c>
      <c r="U24" s="20">
        <f t="shared" si="3"/>
        <v>957</v>
      </c>
      <c r="V24" s="22">
        <v>3600</v>
      </c>
      <c r="W24" s="20">
        <f t="shared" si="9"/>
        <v>3600</v>
      </c>
      <c r="X24" s="21">
        <v>957</v>
      </c>
      <c r="Y24" s="20">
        <f t="shared" si="10"/>
        <v>957</v>
      </c>
      <c r="Z24" s="20"/>
      <c r="AA24" s="20">
        <f t="shared" si="11"/>
        <v>0</v>
      </c>
      <c r="AB24" s="20"/>
      <c r="AC24" s="20">
        <f t="shared" si="12"/>
        <v>0</v>
      </c>
      <c r="AD24" s="20"/>
      <c r="AE24" s="20">
        <f t="shared" si="13"/>
        <v>0</v>
      </c>
      <c r="AF24" s="20"/>
      <c r="AG24" s="20">
        <f t="shared" si="14"/>
        <v>0</v>
      </c>
      <c r="AH24" s="20"/>
      <c r="AI24" s="20">
        <f t="shared" si="15"/>
        <v>0</v>
      </c>
      <c r="AJ24" s="20"/>
      <c r="AK24" s="20">
        <f t="shared" si="16"/>
        <v>0</v>
      </c>
      <c r="AL24" s="20">
        <f t="shared" si="17"/>
        <v>0</v>
      </c>
      <c r="AM24" s="20">
        <f t="shared" si="4"/>
        <v>0</v>
      </c>
      <c r="AN24" s="20">
        <f t="shared" si="5"/>
        <v>0</v>
      </c>
      <c r="AO24" s="20" t="e">
        <f t="shared" si="18"/>
        <v>#REF!</v>
      </c>
      <c r="AP24" s="20">
        <f>AM24+'01.07.2016'!C24</f>
        <v>0</v>
      </c>
      <c r="AQ24" s="20" t="e">
        <f>AN24+'01.07.2016'!#REF!</f>
        <v>#REF!</v>
      </c>
    </row>
    <row r="25" spans="1:43" ht="18.75" customHeight="1">
      <c r="A25" s="4">
        <v>18</v>
      </c>
      <c r="B25" s="5" t="s">
        <v>33</v>
      </c>
      <c r="C25" s="20">
        <f t="shared" si="0"/>
        <v>0</v>
      </c>
      <c r="D25" s="6">
        <v>0</v>
      </c>
      <c r="E25" s="6">
        <v>0</v>
      </c>
      <c r="F25" s="20">
        <f t="shared" si="1"/>
        <v>0</v>
      </c>
      <c r="G25" s="6">
        <v>0</v>
      </c>
      <c r="H25" s="6">
        <v>0</v>
      </c>
      <c r="I25" s="20">
        <f t="shared" si="6"/>
        <v>0</v>
      </c>
      <c r="J25" s="20">
        <f t="shared" si="7"/>
        <v>0</v>
      </c>
      <c r="K25" s="20">
        <f t="shared" si="7"/>
        <v>0</v>
      </c>
      <c r="L25" s="20">
        <f t="shared" si="2"/>
        <v>0</v>
      </c>
      <c r="M25" s="20"/>
      <c r="N25" s="20"/>
      <c r="O25" s="20" t="e">
        <f>'01.07.2016'!C25+'01.07.2016'!#REF!</f>
        <v>#REF!</v>
      </c>
      <c r="R25" s="20">
        <f t="shared" si="8"/>
        <v>4445</v>
      </c>
      <c r="S25" s="20">
        <f t="shared" si="8"/>
        <v>4445</v>
      </c>
      <c r="T25" s="20">
        <f t="shared" si="3"/>
        <v>975</v>
      </c>
      <c r="U25" s="20">
        <f t="shared" si="3"/>
        <v>975</v>
      </c>
      <c r="V25" s="22">
        <v>4445</v>
      </c>
      <c r="W25" s="20">
        <f t="shared" si="9"/>
        <v>4445</v>
      </c>
      <c r="X25" s="21">
        <v>975</v>
      </c>
      <c r="Y25" s="20">
        <f t="shared" si="10"/>
        <v>975</v>
      </c>
      <c r="Z25" s="20"/>
      <c r="AA25" s="20">
        <f t="shared" si="11"/>
        <v>0</v>
      </c>
      <c r="AB25" s="20"/>
      <c r="AC25" s="20">
        <f t="shared" si="12"/>
        <v>0</v>
      </c>
      <c r="AD25" s="20"/>
      <c r="AE25" s="20">
        <f t="shared" si="13"/>
        <v>0</v>
      </c>
      <c r="AF25" s="20"/>
      <c r="AG25" s="20">
        <f t="shared" si="14"/>
        <v>0</v>
      </c>
      <c r="AH25" s="20"/>
      <c r="AI25" s="20">
        <f t="shared" si="15"/>
        <v>0</v>
      </c>
      <c r="AJ25" s="20"/>
      <c r="AK25" s="20">
        <f t="shared" si="16"/>
        <v>0</v>
      </c>
      <c r="AL25" s="20">
        <f t="shared" si="17"/>
        <v>0</v>
      </c>
      <c r="AM25" s="20">
        <f t="shared" si="4"/>
        <v>0</v>
      </c>
      <c r="AN25" s="20">
        <f t="shared" si="5"/>
        <v>0</v>
      </c>
      <c r="AO25" s="20" t="e">
        <f t="shared" si="18"/>
        <v>#REF!</v>
      </c>
      <c r="AP25" s="20">
        <f>AM25+'01.07.2016'!C25</f>
        <v>0</v>
      </c>
      <c r="AQ25" s="20" t="e">
        <f>AN25+'01.07.2016'!#REF!</f>
        <v>#REF!</v>
      </c>
    </row>
    <row r="26" spans="1:43" ht="18.75" customHeight="1">
      <c r="A26" s="4">
        <v>19</v>
      </c>
      <c r="B26" s="5" t="s">
        <v>34</v>
      </c>
      <c r="C26" s="20">
        <f t="shared" si="0"/>
        <v>1383.7</v>
      </c>
      <c r="D26" s="6">
        <v>1383.7</v>
      </c>
      <c r="E26" s="6">
        <v>0</v>
      </c>
      <c r="F26" s="20">
        <f t="shared" si="1"/>
        <v>0</v>
      </c>
      <c r="G26" s="6">
        <v>0</v>
      </c>
      <c r="H26" s="6">
        <v>0</v>
      </c>
      <c r="I26" s="20">
        <f t="shared" si="6"/>
        <v>1383.7</v>
      </c>
      <c r="J26" s="20">
        <f t="shared" si="7"/>
        <v>1383.7</v>
      </c>
      <c r="K26" s="20">
        <f t="shared" si="7"/>
        <v>0</v>
      </c>
      <c r="L26" s="20">
        <f t="shared" si="2"/>
        <v>1383.7</v>
      </c>
      <c r="M26" s="20">
        <v>1383.7</v>
      </c>
      <c r="N26" s="20"/>
      <c r="O26" s="20" t="e">
        <f>'01.07.2016'!C26+'01.07.2016'!#REF!</f>
        <v>#REF!</v>
      </c>
      <c r="R26" s="20">
        <f t="shared" si="8"/>
        <v>4660</v>
      </c>
      <c r="S26" s="20">
        <f t="shared" si="8"/>
        <v>4660</v>
      </c>
      <c r="T26" s="20">
        <f t="shared" si="3"/>
        <v>939</v>
      </c>
      <c r="U26" s="20">
        <f t="shared" si="3"/>
        <v>939</v>
      </c>
      <c r="V26" s="22">
        <v>4660</v>
      </c>
      <c r="W26" s="20">
        <f t="shared" si="9"/>
        <v>4660</v>
      </c>
      <c r="X26" s="21">
        <v>939</v>
      </c>
      <c r="Y26" s="20">
        <f t="shared" si="10"/>
        <v>939</v>
      </c>
      <c r="Z26" s="20"/>
      <c r="AA26" s="20">
        <f t="shared" si="11"/>
        <v>0</v>
      </c>
      <c r="AB26" s="20"/>
      <c r="AC26" s="20">
        <f t="shared" si="12"/>
        <v>0</v>
      </c>
      <c r="AD26" s="20"/>
      <c r="AE26" s="20">
        <f t="shared" si="13"/>
        <v>0</v>
      </c>
      <c r="AF26" s="20"/>
      <c r="AG26" s="20">
        <f t="shared" si="14"/>
        <v>0</v>
      </c>
      <c r="AH26" s="20"/>
      <c r="AI26" s="20">
        <f t="shared" si="15"/>
        <v>0</v>
      </c>
      <c r="AJ26" s="20"/>
      <c r="AK26" s="20">
        <f t="shared" si="16"/>
        <v>0</v>
      </c>
      <c r="AL26" s="20">
        <f t="shared" si="17"/>
        <v>0</v>
      </c>
      <c r="AM26" s="20">
        <f t="shared" si="4"/>
        <v>0</v>
      </c>
      <c r="AN26" s="20">
        <f t="shared" si="5"/>
        <v>0</v>
      </c>
      <c r="AO26" s="20" t="e">
        <f t="shared" si="18"/>
        <v>#REF!</v>
      </c>
      <c r="AP26" s="20">
        <f>AM26+'01.07.2016'!C26</f>
        <v>0</v>
      </c>
      <c r="AQ26" s="20" t="e">
        <f>AN26+'01.07.2016'!#REF!</f>
        <v>#REF!</v>
      </c>
    </row>
    <row r="27" spans="1:43" ht="18.75" customHeight="1">
      <c r="A27" s="4">
        <v>20</v>
      </c>
      <c r="B27" s="5" t="s">
        <v>35</v>
      </c>
      <c r="C27" s="20">
        <f t="shared" si="0"/>
        <v>0</v>
      </c>
      <c r="D27" s="6">
        <v>0</v>
      </c>
      <c r="E27" s="6">
        <v>0</v>
      </c>
      <c r="F27" s="20">
        <f t="shared" si="1"/>
        <v>0</v>
      </c>
      <c r="G27" s="6">
        <v>0</v>
      </c>
      <c r="H27" s="6">
        <v>0</v>
      </c>
      <c r="I27" s="20">
        <f t="shared" si="6"/>
        <v>0</v>
      </c>
      <c r="J27" s="20">
        <f t="shared" si="7"/>
        <v>0</v>
      </c>
      <c r="K27" s="20">
        <f t="shared" si="7"/>
        <v>0</v>
      </c>
      <c r="L27" s="20">
        <f t="shared" si="2"/>
        <v>0</v>
      </c>
      <c r="M27" s="20"/>
      <c r="N27" s="20"/>
      <c r="O27" s="20" t="e">
        <f>'01.07.2016'!C27+'01.07.2016'!#REF!</f>
        <v>#REF!</v>
      </c>
      <c r="R27" s="20">
        <f t="shared" si="8"/>
        <v>7400</v>
      </c>
      <c r="S27" s="20">
        <f t="shared" si="8"/>
        <v>7400</v>
      </c>
      <c r="T27" s="20">
        <f t="shared" si="3"/>
        <v>1480</v>
      </c>
      <c r="U27" s="20">
        <f t="shared" si="3"/>
        <v>1480</v>
      </c>
      <c r="V27" s="22">
        <v>7400</v>
      </c>
      <c r="W27" s="20">
        <f t="shared" si="9"/>
        <v>7400</v>
      </c>
      <c r="X27" s="21">
        <v>1480</v>
      </c>
      <c r="Y27" s="20">
        <f t="shared" si="10"/>
        <v>1480</v>
      </c>
      <c r="Z27" s="20"/>
      <c r="AA27" s="20">
        <f t="shared" si="11"/>
        <v>0</v>
      </c>
      <c r="AB27" s="20"/>
      <c r="AC27" s="20">
        <f t="shared" si="12"/>
        <v>0</v>
      </c>
      <c r="AD27" s="20"/>
      <c r="AE27" s="20">
        <f t="shared" si="13"/>
        <v>0</v>
      </c>
      <c r="AF27" s="20"/>
      <c r="AG27" s="20">
        <f t="shared" si="14"/>
        <v>0</v>
      </c>
      <c r="AH27" s="20"/>
      <c r="AI27" s="20">
        <f t="shared" si="15"/>
        <v>0</v>
      </c>
      <c r="AJ27" s="20"/>
      <c r="AK27" s="20">
        <f t="shared" si="16"/>
        <v>0</v>
      </c>
      <c r="AL27" s="20">
        <f t="shared" si="17"/>
        <v>0</v>
      </c>
      <c r="AM27" s="20">
        <f t="shared" si="4"/>
        <v>0</v>
      </c>
      <c r="AN27" s="20">
        <f t="shared" si="5"/>
        <v>0</v>
      </c>
      <c r="AO27" s="20" t="e">
        <f t="shared" si="18"/>
        <v>#REF!</v>
      </c>
      <c r="AP27" s="20">
        <f>AM27+'01.07.2016'!C27</f>
        <v>0</v>
      </c>
      <c r="AQ27" s="20" t="e">
        <f>AN27+'01.07.2016'!#REF!</f>
        <v>#REF!</v>
      </c>
    </row>
    <row r="28" spans="1:43" s="12" customFormat="1" ht="18.75" customHeight="1">
      <c r="A28" s="4">
        <v>21</v>
      </c>
      <c r="B28" s="10" t="s">
        <v>36</v>
      </c>
      <c r="C28" s="20">
        <f t="shared" si="0"/>
        <v>12974.3</v>
      </c>
      <c r="D28" s="6">
        <v>12974.3</v>
      </c>
      <c r="E28" s="6">
        <v>0</v>
      </c>
      <c r="F28" s="20">
        <f t="shared" si="1"/>
        <v>0</v>
      </c>
      <c r="G28" s="6">
        <v>0</v>
      </c>
      <c r="H28" s="6">
        <v>0</v>
      </c>
      <c r="I28" s="20">
        <f t="shared" si="6"/>
        <v>12974.3</v>
      </c>
      <c r="J28" s="20">
        <f t="shared" si="7"/>
        <v>12974.3</v>
      </c>
      <c r="K28" s="20">
        <f t="shared" si="7"/>
        <v>0</v>
      </c>
      <c r="L28" s="20">
        <f t="shared" si="2"/>
        <v>8400</v>
      </c>
      <c r="M28" s="20">
        <v>8400</v>
      </c>
      <c r="N28" s="20"/>
      <c r="O28" s="20" t="e">
        <f>'01.07.2016'!C28+'01.07.2016'!#REF!</f>
        <v>#REF!</v>
      </c>
      <c r="R28" s="20">
        <f t="shared" si="8"/>
        <v>2806</v>
      </c>
      <c r="S28" s="20">
        <f t="shared" si="8"/>
        <v>2806</v>
      </c>
      <c r="T28" s="20">
        <f t="shared" si="3"/>
        <v>701</v>
      </c>
      <c r="U28" s="20">
        <f t="shared" si="3"/>
        <v>701</v>
      </c>
      <c r="V28" s="22">
        <v>2806</v>
      </c>
      <c r="W28" s="20">
        <f t="shared" si="9"/>
        <v>2806</v>
      </c>
      <c r="X28" s="21">
        <v>701</v>
      </c>
      <c r="Y28" s="20">
        <f t="shared" si="10"/>
        <v>701</v>
      </c>
      <c r="Z28" s="20"/>
      <c r="AA28" s="20">
        <f t="shared" si="11"/>
        <v>0</v>
      </c>
      <c r="AB28" s="20"/>
      <c r="AC28" s="20">
        <f t="shared" si="12"/>
        <v>0</v>
      </c>
      <c r="AD28" s="20"/>
      <c r="AE28" s="20">
        <f t="shared" si="13"/>
        <v>0</v>
      </c>
      <c r="AF28" s="20"/>
      <c r="AG28" s="20">
        <f t="shared" si="14"/>
        <v>0</v>
      </c>
      <c r="AH28" s="20"/>
      <c r="AI28" s="20">
        <f t="shared" si="15"/>
        <v>0</v>
      </c>
      <c r="AJ28" s="20"/>
      <c r="AK28" s="20">
        <f t="shared" si="16"/>
        <v>0</v>
      </c>
      <c r="AL28" s="20">
        <f t="shared" si="17"/>
        <v>0</v>
      </c>
      <c r="AM28" s="20">
        <f t="shared" si="4"/>
        <v>0</v>
      </c>
      <c r="AN28" s="20">
        <f t="shared" si="5"/>
        <v>0</v>
      </c>
      <c r="AO28" s="20" t="e">
        <f t="shared" si="18"/>
        <v>#REF!</v>
      </c>
      <c r="AP28" s="20">
        <f>AM28+'01.07.2016'!C28</f>
        <v>0</v>
      </c>
      <c r="AQ28" s="20" t="e">
        <f>AN28+'01.07.2016'!#REF!</f>
        <v>#REF!</v>
      </c>
    </row>
    <row r="29" spans="1:43" ht="18.75" customHeight="1">
      <c r="A29" s="4">
        <v>22</v>
      </c>
      <c r="B29" s="5" t="s">
        <v>37</v>
      </c>
      <c r="C29" s="20">
        <f t="shared" si="0"/>
        <v>0</v>
      </c>
      <c r="D29" s="6">
        <v>0</v>
      </c>
      <c r="E29" s="6">
        <v>0</v>
      </c>
      <c r="F29" s="20">
        <f t="shared" si="1"/>
        <v>0</v>
      </c>
      <c r="G29" s="6">
        <v>0</v>
      </c>
      <c r="H29" s="6">
        <v>0</v>
      </c>
      <c r="I29" s="20">
        <f t="shared" si="6"/>
        <v>0</v>
      </c>
      <c r="J29" s="20">
        <f t="shared" si="7"/>
        <v>0</v>
      </c>
      <c r="K29" s="20">
        <f t="shared" si="7"/>
        <v>0</v>
      </c>
      <c r="L29" s="20">
        <f t="shared" si="2"/>
        <v>0</v>
      </c>
      <c r="M29" s="20"/>
      <c r="N29" s="20"/>
      <c r="O29" s="20" t="e">
        <f>'01.07.2016'!C29+'01.07.2016'!#REF!</f>
        <v>#REF!</v>
      </c>
      <c r="R29" s="20">
        <f t="shared" si="8"/>
        <v>4120</v>
      </c>
      <c r="S29" s="20">
        <f t="shared" si="8"/>
        <v>4120</v>
      </c>
      <c r="T29" s="20">
        <f t="shared" si="3"/>
        <v>750</v>
      </c>
      <c r="U29" s="20">
        <f t="shared" si="3"/>
        <v>750</v>
      </c>
      <c r="V29" s="22">
        <v>4120</v>
      </c>
      <c r="W29" s="20">
        <f t="shared" si="9"/>
        <v>4120</v>
      </c>
      <c r="X29" s="21">
        <v>750</v>
      </c>
      <c r="Y29" s="20">
        <f t="shared" si="10"/>
        <v>750</v>
      </c>
      <c r="Z29" s="20"/>
      <c r="AA29" s="20">
        <f t="shared" si="11"/>
        <v>0</v>
      </c>
      <c r="AB29" s="20"/>
      <c r="AC29" s="20">
        <f t="shared" si="12"/>
        <v>0</v>
      </c>
      <c r="AD29" s="20"/>
      <c r="AE29" s="20">
        <f t="shared" si="13"/>
        <v>0</v>
      </c>
      <c r="AF29" s="20"/>
      <c r="AG29" s="20">
        <f t="shared" si="14"/>
        <v>0</v>
      </c>
      <c r="AH29" s="20"/>
      <c r="AI29" s="20">
        <f t="shared" si="15"/>
        <v>0</v>
      </c>
      <c r="AJ29" s="20"/>
      <c r="AK29" s="20">
        <f t="shared" si="16"/>
        <v>0</v>
      </c>
      <c r="AL29" s="20">
        <f t="shared" si="17"/>
        <v>0</v>
      </c>
      <c r="AM29" s="20">
        <f t="shared" si="4"/>
        <v>0</v>
      </c>
      <c r="AN29" s="20">
        <f t="shared" si="5"/>
        <v>0</v>
      </c>
      <c r="AO29" s="20" t="e">
        <f t="shared" si="18"/>
        <v>#REF!</v>
      </c>
      <c r="AP29" s="20">
        <f>AM29+'01.07.2016'!C29</f>
        <v>0</v>
      </c>
      <c r="AQ29" s="20" t="e">
        <f>AN29+'01.07.2016'!#REF!</f>
        <v>#REF!</v>
      </c>
    </row>
    <row r="30" spans="1:43" ht="18.75" customHeight="1">
      <c r="A30" s="4">
        <v>23</v>
      </c>
      <c r="B30" s="5" t="s">
        <v>38</v>
      </c>
      <c r="C30" s="20">
        <f t="shared" si="0"/>
        <v>0</v>
      </c>
      <c r="D30" s="6">
        <v>0</v>
      </c>
      <c r="E30" s="6">
        <v>0</v>
      </c>
      <c r="F30" s="20">
        <f t="shared" si="1"/>
        <v>0</v>
      </c>
      <c r="G30" s="6">
        <v>0</v>
      </c>
      <c r="H30" s="6">
        <v>0</v>
      </c>
      <c r="I30" s="20">
        <f t="shared" si="6"/>
        <v>0</v>
      </c>
      <c r="J30" s="20">
        <f t="shared" si="7"/>
        <v>0</v>
      </c>
      <c r="K30" s="20">
        <f t="shared" si="7"/>
        <v>0</v>
      </c>
      <c r="L30" s="20">
        <f t="shared" si="2"/>
        <v>0</v>
      </c>
      <c r="M30" s="20"/>
      <c r="N30" s="20"/>
      <c r="O30" s="20" t="e">
        <f>'01.07.2016'!C30+'01.07.2016'!#REF!</f>
        <v>#REF!</v>
      </c>
      <c r="R30" s="20">
        <f t="shared" si="8"/>
        <v>5808</v>
      </c>
      <c r="S30" s="20">
        <f t="shared" si="8"/>
        <v>5808</v>
      </c>
      <c r="T30" s="20">
        <f t="shared" si="3"/>
        <v>1452</v>
      </c>
      <c r="U30" s="20">
        <f t="shared" si="3"/>
        <v>1452</v>
      </c>
      <c r="V30" s="22">
        <v>5808</v>
      </c>
      <c r="W30" s="20">
        <f t="shared" si="9"/>
        <v>5808</v>
      </c>
      <c r="X30" s="21">
        <v>1452</v>
      </c>
      <c r="Y30" s="20">
        <f t="shared" si="10"/>
        <v>1452</v>
      </c>
      <c r="Z30" s="20"/>
      <c r="AA30" s="20">
        <f t="shared" si="11"/>
        <v>0</v>
      </c>
      <c r="AB30" s="20"/>
      <c r="AC30" s="20">
        <f t="shared" si="12"/>
        <v>0</v>
      </c>
      <c r="AD30" s="20"/>
      <c r="AE30" s="20">
        <f t="shared" si="13"/>
        <v>0</v>
      </c>
      <c r="AF30" s="20"/>
      <c r="AG30" s="20">
        <f t="shared" si="14"/>
        <v>0</v>
      </c>
      <c r="AH30" s="20"/>
      <c r="AI30" s="20">
        <f t="shared" si="15"/>
        <v>0</v>
      </c>
      <c r="AJ30" s="20"/>
      <c r="AK30" s="20">
        <f t="shared" si="16"/>
        <v>0</v>
      </c>
      <c r="AL30" s="20">
        <f t="shared" si="17"/>
        <v>0</v>
      </c>
      <c r="AM30" s="20">
        <f t="shared" si="4"/>
        <v>0</v>
      </c>
      <c r="AN30" s="20">
        <f t="shared" si="5"/>
        <v>0</v>
      </c>
      <c r="AO30" s="20" t="e">
        <f t="shared" si="18"/>
        <v>#REF!</v>
      </c>
      <c r="AP30" s="20">
        <f>AM30+'01.07.2016'!C30</f>
        <v>0</v>
      </c>
      <c r="AQ30" s="20" t="e">
        <f>AN30+'01.07.2016'!#REF!</f>
        <v>#REF!</v>
      </c>
    </row>
    <row r="31" spans="1:43" ht="18.75" customHeight="1">
      <c r="A31" s="4">
        <v>24</v>
      </c>
      <c r="B31" s="5" t="s">
        <v>39</v>
      </c>
      <c r="C31" s="20">
        <f t="shared" si="0"/>
        <v>0</v>
      </c>
      <c r="D31" s="6">
        <v>0</v>
      </c>
      <c r="E31" s="6">
        <v>0</v>
      </c>
      <c r="F31" s="20">
        <f t="shared" si="1"/>
        <v>0</v>
      </c>
      <c r="G31" s="6">
        <v>0</v>
      </c>
      <c r="H31" s="6">
        <v>0</v>
      </c>
      <c r="I31" s="20">
        <f t="shared" si="6"/>
        <v>0</v>
      </c>
      <c r="J31" s="20">
        <f t="shared" si="7"/>
        <v>0</v>
      </c>
      <c r="K31" s="20">
        <f t="shared" si="7"/>
        <v>0</v>
      </c>
      <c r="L31" s="20">
        <f t="shared" si="2"/>
        <v>0</v>
      </c>
      <c r="M31" s="20"/>
      <c r="N31" s="20"/>
      <c r="O31" s="20" t="e">
        <f>'01.07.2016'!C31+'01.07.2016'!#REF!</f>
        <v>#REF!</v>
      </c>
      <c r="R31" s="20">
        <f t="shared" si="8"/>
        <v>8847</v>
      </c>
      <c r="S31" s="20">
        <f t="shared" si="8"/>
        <v>8847</v>
      </c>
      <c r="T31" s="20">
        <f t="shared" si="3"/>
        <v>1731</v>
      </c>
      <c r="U31" s="20">
        <f t="shared" si="3"/>
        <v>1731</v>
      </c>
      <c r="V31" s="22">
        <v>8847</v>
      </c>
      <c r="W31" s="20">
        <f t="shared" si="9"/>
        <v>8847</v>
      </c>
      <c r="X31" s="21">
        <v>1731</v>
      </c>
      <c r="Y31" s="20">
        <f t="shared" si="10"/>
        <v>1731</v>
      </c>
      <c r="Z31" s="20"/>
      <c r="AA31" s="20">
        <f t="shared" si="11"/>
        <v>0</v>
      </c>
      <c r="AB31" s="20"/>
      <c r="AC31" s="20">
        <f t="shared" si="12"/>
        <v>0</v>
      </c>
      <c r="AD31" s="20"/>
      <c r="AE31" s="20">
        <f t="shared" si="13"/>
        <v>0</v>
      </c>
      <c r="AF31" s="20"/>
      <c r="AG31" s="20">
        <f t="shared" si="14"/>
        <v>0</v>
      </c>
      <c r="AH31" s="20"/>
      <c r="AI31" s="20">
        <f t="shared" si="15"/>
        <v>0</v>
      </c>
      <c r="AJ31" s="20"/>
      <c r="AK31" s="20">
        <f t="shared" si="16"/>
        <v>0</v>
      </c>
      <c r="AL31" s="20">
        <f t="shared" si="17"/>
        <v>0</v>
      </c>
      <c r="AM31" s="20">
        <f t="shared" si="4"/>
        <v>0</v>
      </c>
      <c r="AN31" s="20">
        <f t="shared" si="5"/>
        <v>0</v>
      </c>
      <c r="AO31" s="20" t="e">
        <f t="shared" si="18"/>
        <v>#REF!</v>
      </c>
      <c r="AP31" s="20">
        <f>AM31+'01.07.2016'!C31</f>
        <v>0</v>
      </c>
      <c r="AQ31" s="20" t="e">
        <f>AN31+'01.07.2016'!#REF!</f>
        <v>#REF!</v>
      </c>
    </row>
    <row r="32" spans="1:43" ht="18.75" customHeight="1">
      <c r="A32" s="4">
        <v>25</v>
      </c>
      <c r="B32" s="5" t="s">
        <v>40</v>
      </c>
      <c r="C32" s="20">
        <f t="shared" si="0"/>
        <v>0</v>
      </c>
      <c r="D32" s="6">
        <v>0</v>
      </c>
      <c r="E32" s="6">
        <v>0</v>
      </c>
      <c r="F32" s="20">
        <f t="shared" si="1"/>
        <v>0</v>
      </c>
      <c r="G32" s="6">
        <v>0</v>
      </c>
      <c r="H32" s="6">
        <v>0</v>
      </c>
      <c r="I32" s="20">
        <f t="shared" si="6"/>
        <v>0</v>
      </c>
      <c r="J32" s="20">
        <f t="shared" si="7"/>
        <v>0</v>
      </c>
      <c r="K32" s="20">
        <f t="shared" si="7"/>
        <v>0</v>
      </c>
      <c r="L32" s="20">
        <f t="shared" si="2"/>
        <v>0</v>
      </c>
      <c r="M32" s="20"/>
      <c r="N32" s="20"/>
      <c r="O32" s="20" t="e">
        <f>'01.07.2016'!C32+'01.07.2016'!#REF!</f>
        <v>#REF!</v>
      </c>
      <c r="R32" s="20">
        <f t="shared" si="8"/>
        <v>15590</v>
      </c>
      <c r="S32" s="20">
        <f t="shared" si="8"/>
        <v>15590</v>
      </c>
      <c r="T32" s="20">
        <f t="shared" si="3"/>
        <v>2729</v>
      </c>
      <c r="U32" s="20">
        <f t="shared" si="3"/>
        <v>2729</v>
      </c>
      <c r="V32" s="22">
        <v>13380</v>
      </c>
      <c r="W32" s="20">
        <f t="shared" si="9"/>
        <v>13380</v>
      </c>
      <c r="X32" s="21">
        <v>2198</v>
      </c>
      <c r="Y32" s="20">
        <f t="shared" si="10"/>
        <v>2198</v>
      </c>
      <c r="Z32" s="20"/>
      <c r="AA32" s="20">
        <f t="shared" si="11"/>
        <v>0</v>
      </c>
      <c r="AB32" s="20"/>
      <c r="AC32" s="20">
        <f t="shared" si="12"/>
        <v>0</v>
      </c>
      <c r="AD32" s="20">
        <v>2210</v>
      </c>
      <c r="AE32" s="20">
        <f t="shared" si="13"/>
        <v>2210</v>
      </c>
      <c r="AF32" s="20">
        <v>2210</v>
      </c>
      <c r="AG32" s="20">
        <f t="shared" si="14"/>
        <v>2210</v>
      </c>
      <c r="AH32" s="20">
        <v>531</v>
      </c>
      <c r="AI32" s="20">
        <f t="shared" si="15"/>
        <v>531</v>
      </c>
      <c r="AJ32" s="20">
        <v>531</v>
      </c>
      <c r="AK32" s="20">
        <f t="shared" si="16"/>
        <v>531</v>
      </c>
      <c r="AL32" s="20">
        <f t="shared" si="17"/>
        <v>0</v>
      </c>
      <c r="AM32" s="20">
        <f t="shared" si="4"/>
        <v>0</v>
      </c>
      <c r="AN32" s="20">
        <f t="shared" si="5"/>
        <v>0</v>
      </c>
      <c r="AO32" s="20" t="e">
        <f t="shared" si="18"/>
        <v>#REF!</v>
      </c>
      <c r="AP32" s="20">
        <f>AM32+'01.07.2016'!C32</f>
        <v>0</v>
      </c>
      <c r="AQ32" s="20" t="e">
        <f>AN32+'01.07.2016'!#REF!</f>
        <v>#REF!</v>
      </c>
    </row>
    <row r="33" spans="1:43" ht="18.75" customHeight="1">
      <c r="A33" s="4">
        <v>26</v>
      </c>
      <c r="B33" s="5" t="s">
        <v>41</v>
      </c>
      <c r="C33" s="20">
        <f t="shared" si="0"/>
        <v>4080</v>
      </c>
      <c r="D33" s="6">
        <v>4080</v>
      </c>
      <c r="E33" s="6">
        <v>0</v>
      </c>
      <c r="F33" s="20">
        <f t="shared" si="1"/>
        <v>0</v>
      </c>
      <c r="G33" s="6">
        <v>0</v>
      </c>
      <c r="H33" s="6">
        <v>0</v>
      </c>
      <c r="I33" s="20">
        <f t="shared" si="6"/>
        <v>4080</v>
      </c>
      <c r="J33" s="20">
        <f t="shared" si="7"/>
        <v>4080</v>
      </c>
      <c r="K33" s="20">
        <f t="shared" si="7"/>
        <v>0</v>
      </c>
      <c r="L33" s="20">
        <f t="shared" si="2"/>
        <v>2800</v>
      </c>
      <c r="M33" s="20">
        <v>2800</v>
      </c>
      <c r="N33" s="20"/>
      <c r="O33" s="20" t="e">
        <f>'01.07.2016'!C33+'01.07.2016'!#REF!</f>
        <v>#REF!</v>
      </c>
      <c r="R33" s="20">
        <f t="shared" si="8"/>
        <v>2350</v>
      </c>
      <c r="S33" s="20">
        <f t="shared" si="8"/>
        <v>2350</v>
      </c>
      <c r="T33" s="20">
        <f t="shared" si="3"/>
        <v>582</v>
      </c>
      <c r="U33" s="20">
        <f t="shared" si="3"/>
        <v>582</v>
      </c>
      <c r="V33" s="22">
        <v>2350</v>
      </c>
      <c r="W33" s="20">
        <f t="shared" si="9"/>
        <v>2350</v>
      </c>
      <c r="X33" s="21">
        <v>582</v>
      </c>
      <c r="Y33" s="20">
        <f t="shared" si="10"/>
        <v>582</v>
      </c>
      <c r="Z33" s="20"/>
      <c r="AA33" s="20">
        <f t="shared" si="11"/>
        <v>0</v>
      </c>
      <c r="AB33" s="20"/>
      <c r="AC33" s="20">
        <f t="shared" si="12"/>
        <v>0</v>
      </c>
      <c r="AD33" s="20"/>
      <c r="AE33" s="20">
        <f t="shared" si="13"/>
        <v>0</v>
      </c>
      <c r="AF33" s="20"/>
      <c r="AG33" s="20">
        <f t="shared" si="14"/>
        <v>0</v>
      </c>
      <c r="AH33" s="20"/>
      <c r="AI33" s="20">
        <f t="shared" si="15"/>
        <v>0</v>
      </c>
      <c r="AJ33" s="20"/>
      <c r="AK33" s="20">
        <f t="shared" si="16"/>
        <v>0</v>
      </c>
      <c r="AL33" s="20">
        <f t="shared" si="17"/>
        <v>0</v>
      </c>
      <c r="AM33" s="20">
        <f t="shared" si="4"/>
        <v>0</v>
      </c>
      <c r="AN33" s="20">
        <f t="shared" si="5"/>
        <v>0</v>
      </c>
      <c r="AO33" s="20" t="e">
        <f t="shared" si="18"/>
        <v>#REF!</v>
      </c>
      <c r="AP33" s="20">
        <f>AM33+'01.07.2016'!C33</f>
        <v>0</v>
      </c>
      <c r="AQ33" s="20" t="e">
        <f>AN33+'01.07.2016'!#REF!</f>
        <v>#REF!</v>
      </c>
    </row>
    <row r="34" spans="1:43" ht="18.75" customHeight="1">
      <c r="A34" s="4">
        <v>27</v>
      </c>
      <c r="B34" s="5" t="s">
        <v>42</v>
      </c>
      <c r="C34" s="20">
        <f t="shared" si="0"/>
        <v>3408.3</v>
      </c>
      <c r="D34" s="6">
        <v>3408.3</v>
      </c>
      <c r="E34" s="6">
        <v>0</v>
      </c>
      <c r="F34" s="20">
        <f t="shared" si="1"/>
        <v>0</v>
      </c>
      <c r="G34" s="6">
        <v>0</v>
      </c>
      <c r="H34" s="6">
        <v>0</v>
      </c>
      <c r="I34" s="20">
        <f t="shared" si="6"/>
        <v>3408.3</v>
      </c>
      <c r="J34" s="20">
        <f t="shared" si="7"/>
        <v>3408.3</v>
      </c>
      <c r="K34" s="20">
        <f t="shared" si="7"/>
        <v>0</v>
      </c>
      <c r="L34" s="20">
        <f t="shared" si="2"/>
        <v>560</v>
      </c>
      <c r="M34" s="20">
        <v>560</v>
      </c>
      <c r="N34" s="20"/>
      <c r="O34" s="20" t="e">
        <f>'01.07.2016'!C34+'01.07.2016'!#REF!</f>
        <v>#REF!</v>
      </c>
      <c r="R34" s="20">
        <f t="shared" si="8"/>
        <v>4216</v>
      </c>
      <c r="S34" s="20">
        <f t="shared" si="8"/>
        <v>4216</v>
      </c>
      <c r="T34" s="20">
        <f t="shared" si="3"/>
        <v>1104</v>
      </c>
      <c r="U34" s="20">
        <f t="shared" si="3"/>
        <v>1104</v>
      </c>
      <c r="V34" s="22">
        <v>4216</v>
      </c>
      <c r="W34" s="20">
        <f t="shared" si="9"/>
        <v>4216</v>
      </c>
      <c r="X34" s="21">
        <v>1104</v>
      </c>
      <c r="Y34" s="20">
        <f t="shared" si="10"/>
        <v>1104</v>
      </c>
      <c r="Z34" s="20"/>
      <c r="AA34" s="20">
        <f t="shared" si="11"/>
        <v>0</v>
      </c>
      <c r="AB34" s="20"/>
      <c r="AC34" s="20">
        <f t="shared" si="12"/>
        <v>0</v>
      </c>
      <c r="AD34" s="20"/>
      <c r="AE34" s="20">
        <f t="shared" si="13"/>
        <v>0</v>
      </c>
      <c r="AF34" s="20"/>
      <c r="AG34" s="20">
        <f t="shared" si="14"/>
        <v>0</v>
      </c>
      <c r="AH34" s="20"/>
      <c r="AI34" s="20">
        <f t="shared" si="15"/>
        <v>0</v>
      </c>
      <c r="AJ34" s="20"/>
      <c r="AK34" s="20">
        <f t="shared" si="16"/>
        <v>0</v>
      </c>
      <c r="AL34" s="20">
        <f t="shared" si="17"/>
        <v>0</v>
      </c>
      <c r="AM34" s="20">
        <f t="shared" si="4"/>
        <v>0</v>
      </c>
      <c r="AN34" s="20">
        <f t="shared" si="5"/>
        <v>0</v>
      </c>
      <c r="AO34" s="20" t="e">
        <f t="shared" si="18"/>
        <v>#REF!</v>
      </c>
      <c r="AP34" s="20">
        <f>AM34+'01.07.2016'!C34</f>
        <v>0</v>
      </c>
      <c r="AQ34" s="20" t="e">
        <f>AN34+'01.07.2016'!#REF!</f>
        <v>#REF!</v>
      </c>
    </row>
    <row r="35" spans="1:43" ht="18.75" customHeight="1">
      <c r="A35" s="4">
        <v>28</v>
      </c>
      <c r="B35" s="5" t="s">
        <v>43</v>
      </c>
      <c r="C35" s="20">
        <f t="shared" si="0"/>
        <v>9435.6</v>
      </c>
      <c r="D35" s="6">
        <v>9435.6</v>
      </c>
      <c r="E35" s="6">
        <v>0</v>
      </c>
      <c r="F35" s="20">
        <f t="shared" si="1"/>
        <v>0</v>
      </c>
      <c r="G35" s="6">
        <v>0</v>
      </c>
      <c r="H35" s="6">
        <v>0</v>
      </c>
      <c r="I35" s="20">
        <f t="shared" si="6"/>
        <v>9435.6</v>
      </c>
      <c r="J35" s="20">
        <f t="shared" si="7"/>
        <v>9435.6</v>
      </c>
      <c r="K35" s="20">
        <f t="shared" si="7"/>
        <v>0</v>
      </c>
      <c r="L35" s="20">
        <f t="shared" si="2"/>
        <v>3594</v>
      </c>
      <c r="M35" s="20">
        <v>3594</v>
      </c>
      <c r="N35" s="20"/>
      <c r="O35" s="20" t="e">
        <f>'01.07.2016'!C35+'01.07.2016'!#REF!</f>
        <v>#REF!</v>
      </c>
      <c r="R35" s="20">
        <f t="shared" si="8"/>
        <v>3012</v>
      </c>
      <c r="S35" s="20">
        <f t="shared" si="8"/>
        <v>3012</v>
      </c>
      <c r="T35" s="20">
        <f t="shared" si="3"/>
        <v>671.9</v>
      </c>
      <c r="U35" s="20">
        <f t="shared" si="3"/>
        <v>671.9</v>
      </c>
      <c r="V35" s="22">
        <v>3012</v>
      </c>
      <c r="W35" s="20">
        <f t="shared" si="9"/>
        <v>3012</v>
      </c>
      <c r="X35" s="21">
        <v>671.9</v>
      </c>
      <c r="Y35" s="20">
        <f t="shared" si="10"/>
        <v>671.9</v>
      </c>
      <c r="Z35" s="20"/>
      <c r="AA35" s="20">
        <f t="shared" si="11"/>
        <v>0</v>
      </c>
      <c r="AB35" s="20"/>
      <c r="AC35" s="20">
        <f t="shared" si="12"/>
        <v>0</v>
      </c>
      <c r="AD35" s="20"/>
      <c r="AE35" s="20">
        <f t="shared" si="13"/>
        <v>0</v>
      </c>
      <c r="AF35" s="20"/>
      <c r="AG35" s="20">
        <f t="shared" si="14"/>
        <v>0</v>
      </c>
      <c r="AH35" s="20"/>
      <c r="AI35" s="20">
        <f t="shared" si="15"/>
        <v>0</v>
      </c>
      <c r="AJ35" s="20"/>
      <c r="AK35" s="20">
        <f t="shared" si="16"/>
        <v>0</v>
      </c>
      <c r="AL35" s="20">
        <f t="shared" si="17"/>
        <v>0</v>
      </c>
      <c r="AM35" s="20">
        <f t="shared" si="4"/>
        <v>0</v>
      </c>
      <c r="AN35" s="20">
        <f t="shared" si="5"/>
        <v>0</v>
      </c>
      <c r="AO35" s="20" t="e">
        <f t="shared" si="18"/>
        <v>#REF!</v>
      </c>
      <c r="AP35" s="20">
        <f>AM35+'01.07.2016'!C35</f>
        <v>0</v>
      </c>
      <c r="AQ35" s="20" t="e">
        <f>AN35+'01.07.2016'!#REF!</f>
        <v>#REF!</v>
      </c>
    </row>
    <row r="36" spans="1:43" ht="18.75" customHeight="1">
      <c r="A36" s="4">
        <v>29</v>
      </c>
      <c r="B36" s="5" t="s">
        <v>44</v>
      </c>
      <c r="C36" s="20">
        <f t="shared" si="0"/>
        <v>0</v>
      </c>
      <c r="D36" s="6">
        <v>0</v>
      </c>
      <c r="E36" s="6">
        <v>0</v>
      </c>
      <c r="F36" s="20">
        <f t="shared" si="1"/>
        <v>0</v>
      </c>
      <c r="G36" s="6">
        <v>0</v>
      </c>
      <c r="H36" s="6">
        <v>0</v>
      </c>
      <c r="I36" s="20">
        <f t="shared" si="6"/>
        <v>0</v>
      </c>
      <c r="J36" s="20">
        <f t="shared" si="7"/>
        <v>0</v>
      </c>
      <c r="K36" s="20">
        <f t="shared" si="7"/>
        <v>0</v>
      </c>
      <c r="L36" s="20">
        <f t="shared" si="2"/>
        <v>0</v>
      </c>
      <c r="M36" s="20"/>
      <c r="N36" s="20"/>
      <c r="O36" s="20" t="e">
        <f>'01.07.2016'!C36+'01.07.2016'!#REF!</f>
        <v>#REF!</v>
      </c>
      <c r="R36" s="20">
        <f t="shared" si="8"/>
        <v>4076</v>
      </c>
      <c r="S36" s="20">
        <f t="shared" si="8"/>
        <v>4076</v>
      </c>
      <c r="T36" s="20">
        <f t="shared" si="3"/>
        <v>817</v>
      </c>
      <c r="U36" s="20">
        <f t="shared" si="3"/>
        <v>817</v>
      </c>
      <c r="V36" s="22">
        <v>4076</v>
      </c>
      <c r="W36" s="20">
        <f t="shared" si="9"/>
        <v>4076</v>
      </c>
      <c r="X36" s="21">
        <v>817</v>
      </c>
      <c r="Y36" s="20">
        <f t="shared" si="10"/>
        <v>817</v>
      </c>
      <c r="Z36" s="20"/>
      <c r="AA36" s="20">
        <f t="shared" si="11"/>
        <v>0</v>
      </c>
      <c r="AB36" s="20"/>
      <c r="AC36" s="20">
        <f t="shared" si="12"/>
        <v>0</v>
      </c>
      <c r="AD36" s="20"/>
      <c r="AE36" s="20">
        <f t="shared" si="13"/>
        <v>0</v>
      </c>
      <c r="AF36" s="20"/>
      <c r="AG36" s="20">
        <f t="shared" si="14"/>
        <v>0</v>
      </c>
      <c r="AH36" s="20"/>
      <c r="AI36" s="20">
        <f t="shared" si="15"/>
        <v>0</v>
      </c>
      <c r="AJ36" s="20"/>
      <c r="AK36" s="20">
        <f t="shared" si="16"/>
        <v>0</v>
      </c>
      <c r="AL36" s="20">
        <f t="shared" si="17"/>
        <v>0</v>
      </c>
      <c r="AM36" s="20">
        <f t="shared" si="4"/>
        <v>0</v>
      </c>
      <c r="AN36" s="20">
        <f t="shared" si="5"/>
        <v>0</v>
      </c>
      <c r="AO36" s="20" t="e">
        <f t="shared" si="18"/>
        <v>#REF!</v>
      </c>
      <c r="AP36" s="20">
        <f>AM36+'01.07.2016'!C36</f>
        <v>0</v>
      </c>
      <c r="AQ36" s="20" t="e">
        <f>AN36+'01.07.2016'!#REF!</f>
        <v>#REF!</v>
      </c>
    </row>
    <row r="37" spans="1:43" ht="18.75" customHeight="1">
      <c r="A37" s="4">
        <v>30</v>
      </c>
      <c r="B37" s="10" t="s">
        <v>45</v>
      </c>
      <c r="C37" s="20">
        <f t="shared" si="0"/>
        <v>2304.6</v>
      </c>
      <c r="D37" s="6">
        <v>2304.6</v>
      </c>
      <c r="E37" s="6">
        <v>0</v>
      </c>
      <c r="F37" s="20">
        <f t="shared" si="1"/>
        <v>0</v>
      </c>
      <c r="G37" s="6">
        <v>0</v>
      </c>
      <c r="H37" s="6">
        <v>0</v>
      </c>
      <c r="I37" s="20">
        <f t="shared" si="6"/>
        <v>2304.6</v>
      </c>
      <c r="J37" s="20">
        <f t="shared" si="7"/>
        <v>2304.6</v>
      </c>
      <c r="K37" s="20">
        <f t="shared" si="7"/>
        <v>0</v>
      </c>
      <c r="L37" s="20">
        <f t="shared" si="2"/>
        <v>2304.6</v>
      </c>
      <c r="M37" s="20">
        <v>2304.6</v>
      </c>
      <c r="N37" s="20"/>
      <c r="O37" s="20" t="e">
        <f>'01.07.2016'!C37+'01.07.2016'!#REF!</f>
        <v>#REF!</v>
      </c>
      <c r="R37" s="20">
        <f t="shared" si="8"/>
        <v>2452</v>
      </c>
      <c r="S37" s="20">
        <f t="shared" si="8"/>
        <v>2452</v>
      </c>
      <c r="T37" s="20">
        <f t="shared" si="3"/>
        <v>536</v>
      </c>
      <c r="U37" s="20">
        <f t="shared" si="3"/>
        <v>536</v>
      </c>
      <c r="V37" s="22">
        <v>2452</v>
      </c>
      <c r="W37" s="20">
        <f t="shared" si="9"/>
        <v>2452</v>
      </c>
      <c r="X37" s="21">
        <v>536</v>
      </c>
      <c r="Y37" s="20">
        <f t="shared" si="10"/>
        <v>536</v>
      </c>
      <c r="Z37" s="20"/>
      <c r="AA37" s="20">
        <f t="shared" si="11"/>
        <v>0</v>
      </c>
      <c r="AB37" s="20"/>
      <c r="AC37" s="20">
        <f t="shared" si="12"/>
        <v>0</v>
      </c>
      <c r="AD37" s="20"/>
      <c r="AE37" s="20">
        <f t="shared" si="13"/>
        <v>0</v>
      </c>
      <c r="AF37" s="20"/>
      <c r="AG37" s="20">
        <f t="shared" si="14"/>
        <v>0</v>
      </c>
      <c r="AH37" s="20"/>
      <c r="AI37" s="20">
        <f t="shared" si="15"/>
        <v>0</v>
      </c>
      <c r="AJ37" s="20"/>
      <c r="AK37" s="20">
        <f t="shared" si="16"/>
        <v>0</v>
      </c>
      <c r="AL37" s="20">
        <f t="shared" si="17"/>
        <v>0</v>
      </c>
      <c r="AM37" s="20">
        <f t="shared" si="4"/>
        <v>0</v>
      </c>
      <c r="AN37" s="20">
        <f t="shared" si="5"/>
        <v>0</v>
      </c>
      <c r="AO37" s="20" t="e">
        <f t="shared" si="18"/>
        <v>#REF!</v>
      </c>
      <c r="AP37" s="20">
        <f>AM37+'01.07.2016'!C37</f>
        <v>0</v>
      </c>
      <c r="AQ37" s="20" t="e">
        <f>AN37+'01.07.2016'!#REF!</f>
        <v>#REF!</v>
      </c>
    </row>
    <row r="38" spans="1:43" ht="18.75" customHeight="1">
      <c r="A38" s="4">
        <v>31</v>
      </c>
      <c r="B38" s="5" t="s">
        <v>46</v>
      </c>
      <c r="C38" s="20">
        <f t="shared" si="0"/>
        <v>3427.2</v>
      </c>
      <c r="D38" s="6">
        <v>3427.2</v>
      </c>
      <c r="E38" s="6">
        <v>0</v>
      </c>
      <c r="F38" s="20">
        <f t="shared" si="1"/>
        <v>0</v>
      </c>
      <c r="G38" s="6">
        <v>0</v>
      </c>
      <c r="H38" s="6">
        <v>0</v>
      </c>
      <c r="I38" s="20">
        <f t="shared" si="6"/>
        <v>3427.2</v>
      </c>
      <c r="J38" s="20">
        <f t="shared" si="7"/>
        <v>3427.2</v>
      </c>
      <c r="K38" s="20">
        <f t="shared" si="7"/>
        <v>0</v>
      </c>
      <c r="L38" s="20">
        <v>999</v>
      </c>
      <c r="M38" s="20">
        <v>899</v>
      </c>
      <c r="N38" s="20"/>
      <c r="O38" s="20" t="e">
        <f>'01.07.2016'!C38+'01.07.2016'!#REF!</f>
        <v>#REF!</v>
      </c>
      <c r="R38" s="20">
        <f t="shared" si="8"/>
        <v>10372</v>
      </c>
      <c r="S38" s="20">
        <f t="shared" si="8"/>
        <v>10372</v>
      </c>
      <c r="T38" s="20">
        <f t="shared" si="3"/>
        <v>1828</v>
      </c>
      <c r="U38" s="20">
        <f t="shared" si="3"/>
        <v>1828</v>
      </c>
      <c r="V38" s="22">
        <v>10372</v>
      </c>
      <c r="W38" s="20">
        <f t="shared" si="9"/>
        <v>10372</v>
      </c>
      <c r="X38" s="21">
        <v>1828</v>
      </c>
      <c r="Y38" s="20">
        <f t="shared" si="10"/>
        <v>1828</v>
      </c>
      <c r="Z38" s="20"/>
      <c r="AA38" s="20">
        <f t="shared" si="11"/>
        <v>0</v>
      </c>
      <c r="AB38" s="20"/>
      <c r="AC38" s="20">
        <f t="shared" si="12"/>
        <v>0</v>
      </c>
      <c r="AD38" s="20"/>
      <c r="AE38" s="20">
        <f t="shared" si="13"/>
        <v>0</v>
      </c>
      <c r="AF38" s="20"/>
      <c r="AG38" s="20">
        <f t="shared" si="14"/>
        <v>0</v>
      </c>
      <c r="AH38" s="20"/>
      <c r="AI38" s="20">
        <f t="shared" si="15"/>
        <v>0</v>
      </c>
      <c r="AJ38" s="20"/>
      <c r="AK38" s="20">
        <f t="shared" si="16"/>
        <v>0</v>
      </c>
      <c r="AL38" s="20">
        <f t="shared" si="17"/>
        <v>0</v>
      </c>
      <c r="AM38" s="20">
        <f t="shared" si="4"/>
        <v>0</v>
      </c>
      <c r="AN38" s="20">
        <f t="shared" si="5"/>
        <v>0</v>
      </c>
      <c r="AO38" s="20" t="e">
        <f t="shared" si="18"/>
        <v>#REF!</v>
      </c>
      <c r="AP38" s="20">
        <f>AM38+'01.07.2016'!C38</f>
        <v>0</v>
      </c>
      <c r="AQ38" s="20" t="e">
        <f>AN38+'01.07.2016'!#REF!</f>
        <v>#REF!</v>
      </c>
    </row>
    <row r="39" spans="1:43" ht="18.75" customHeight="1">
      <c r="A39" s="4">
        <v>32</v>
      </c>
      <c r="B39" s="5" t="s">
        <v>47</v>
      </c>
      <c r="C39" s="20">
        <f t="shared" si="0"/>
        <v>1700</v>
      </c>
      <c r="D39" s="6">
        <v>1700</v>
      </c>
      <c r="E39" s="6">
        <v>0</v>
      </c>
      <c r="F39" s="20">
        <f t="shared" si="1"/>
        <v>0</v>
      </c>
      <c r="G39" s="6">
        <v>0</v>
      </c>
      <c r="H39" s="6">
        <v>0</v>
      </c>
      <c r="I39" s="20">
        <f t="shared" si="6"/>
        <v>1700</v>
      </c>
      <c r="J39" s="20">
        <f t="shared" si="7"/>
        <v>1700</v>
      </c>
      <c r="K39" s="20">
        <f t="shared" si="7"/>
        <v>0</v>
      </c>
      <c r="L39" s="20">
        <f t="shared" si="2"/>
        <v>1700</v>
      </c>
      <c r="M39" s="20">
        <v>1700</v>
      </c>
      <c r="N39" s="20"/>
      <c r="O39" s="20" t="e">
        <f>'01.07.2016'!C39+'01.07.2016'!#REF!</f>
        <v>#REF!</v>
      </c>
      <c r="R39" s="20">
        <f t="shared" si="8"/>
        <v>4015</v>
      </c>
      <c r="S39" s="20">
        <f t="shared" si="8"/>
        <v>4015</v>
      </c>
      <c r="T39" s="20">
        <f t="shared" si="3"/>
        <v>972</v>
      </c>
      <c r="U39" s="20">
        <f t="shared" si="3"/>
        <v>972</v>
      </c>
      <c r="V39" s="22">
        <v>4015</v>
      </c>
      <c r="W39" s="20">
        <f t="shared" si="9"/>
        <v>4015</v>
      </c>
      <c r="X39" s="21">
        <v>972</v>
      </c>
      <c r="Y39" s="20">
        <f t="shared" si="10"/>
        <v>972</v>
      </c>
      <c r="Z39" s="20"/>
      <c r="AA39" s="20">
        <f t="shared" si="11"/>
        <v>0</v>
      </c>
      <c r="AB39" s="20"/>
      <c r="AC39" s="20">
        <f t="shared" si="12"/>
        <v>0</v>
      </c>
      <c r="AD39" s="20"/>
      <c r="AE39" s="20">
        <f t="shared" si="13"/>
        <v>0</v>
      </c>
      <c r="AF39" s="20"/>
      <c r="AG39" s="20">
        <f t="shared" si="14"/>
        <v>0</v>
      </c>
      <c r="AH39" s="20"/>
      <c r="AI39" s="20">
        <f t="shared" si="15"/>
        <v>0</v>
      </c>
      <c r="AJ39" s="20"/>
      <c r="AK39" s="20">
        <f t="shared" si="16"/>
        <v>0</v>
      </c>
      <c r="AL39" s="20">
        <f t="shared" si="17"/>
        <v>0</v>
      </c>
      <c r="AM39" s="20">
        <f t="shared" si="4"/>
        <v>0</v>
      </c>
      <c r="AN39" s="20">
        <f t="shared" si="5"/>
        <v>0</v>
      </c>
      <c r="AO39" s="20" t="e">
        <f t="shared" si="18"/>
        <v>#REF!</v>
      </c>
      <c r="AP39" s="20">
        <f>AM39+'01.07.2016'!C39</f>
        <v>0</v>
      </c>
      <c r="AQ39" s="20" t="e">
        <f>AN39+'01.07.2016'!#REF!</f>
        <v>#REF!</v>
      </c>
    </row>
    <row r="40" spans="1:43" ht="18.75" customHeight="1">
      <c r="A40" s="4">
        <v>33</v>
      </c>
      <c r="B40" s="5" t="s">
        <v>48</v>
      </c>
      <c r="C40" s="20">
        <f t="shared" si="0"/>
        <v>0</v>
      </c>
      <c r="D40" s="6">
        <v>0</v>
      </c>
      <c r="E40" s="6">
        <v>0</v>
      </c>
      <c r="F40" s="20">
        <f t="shared" si="1"/>
        <v>0</v>
      </c>
      <c r="G40" s="6">
        <v>0</v>
      </c>
      <c r="H40" s="6">
        <v>0</v>
      </c>
      <c r="I40" s="20">
        <f t="shared" si="6"/>
        <v>0</v>
      </c>
      <c r="J40" s="20">
        <f t="shared" si="7"/>
        <v>0</v>
      </c>
      <c r="K40" s="20">
        <f t="shared" si="7"/>
        <v>0</v>
      </c>
      <c r="L40" s="20">
        <f t="shared" si="2"/>
        <v>0</v>
      </c>
      <c r="M40" s="20"/>
      <c r="N40" s="20"/>
      <c r="O40" s="20" t="e">
        <f>'01.07.2016'!C40+'01.07.2016'!#REF!</f>
        <v>#REF!</v>
      </c>
      <c r="R40" s="20">
        <f t="shared" si="8"/>
        <v>34394</v>
      </c>
      <c r="S40" s="20">
        <f t="shared" si="8"/>
        <v>34394</v>
      </c>
      <c r="T40" s="20">
        <f aca="true" t="shared" si="19" ref="T40:U71">X40+AB40+AH40</f>
        <v>5809</v>
      </c>
      <c r="U40" s="20">
        <f t="shared" si="19"/>
        <v>5809</v>
      </c>
      <c r="V40" s="22">
        <v>25474</v>
      </c>
      <c r="W40" s="20">
        <f t="shared" si="9"/>
        <v>25474</v>
      </c>
      <c r="X40" s="21">
        <v>5309</v>
      </c>
      <c r="Y40" s="20">
        <f t="shared" si="10"/>
        <v>5309</v>
      </c>
      <c r="Z40" s="20">
        <v>8920</v>
      </c>
      <c r="AA40" s="20">
        <f t="shared" si="11"/>
        <v>8920</v>
      </c>
      <c r="AB40" s="20">
        <v>500</v>
      </c>
      <c r="AC40" s="20">
        <f t="shared" si="12"/>
        <v>500</v>
      </c>
      <c r="AD40" s="20"/>
      <c r="AE40" s="20">
        <f t="shared" si="13"/>
        <v>0</v>
      </c>
      <c r="AF40" s="20"/>
      <c r="AG40" s="20">
        <f t="shared" si="14"/>
        <v>0</v>
      </c>
      <c r="AH40" s="20"/>
      <c r="AI40" s="20">
        <f t="shared" si="15"/>
        <v>0</v>
      </c>
      <c r="AJ40" s="20"/>
      <c r="AK40" s="20">
        <f t="shared" si="16"/>
        <v>0</v>
      </c>
      <c r="AL40" s="20">
        <f t="shared" si="17"/>
        <v>0</v>
      </c>
      <c r="AM40" s="20">
        <f t="shared" si="4"/>
        <v>0</v>
      </c>
      <c r="AN40" s="20">
        <f t="shared" si="5"/>
        <v>0</v>
      </c>
      <c r="AO40" s="20" t="e">
        <f t="shared" si="18"/>
        <v>#REF!</v>
      </c>
      <c r="AP40" s="20">
        <f>AM40+'01.07.2016'!C40</f>
        <v>0</v>
      </c>
      <c r="AQ40" s="20" t="e">
        <f>AN40+'01.07.2016'!#REF!</f>
        <v>#REF!</v>
      </c>
    </row>
    <row r="41" spans="1:43" ht="18.75" customHeight="1">
      <c r="A41" s="4">
        <v>34</v>
      </c>
      <c r="B41" s="5" t="s">
        <v>49</v>
      </c>
      <c r="C41" s="20">
        <f t="shared" si="0"/>
        <v>0</v>
      </c>
      <c r="D41" s="6">
        <v>0</v>
      </c>
      <c r="E41" s="6">
        <v>0</v>
      </c>
      <c r="F41" s="20">
        <f t="shared" si="1"/>
        <v>0</v>
      </c>
      <c r="G41" s="6">
        <v>0</v>
      </c>
      <c r="H41" s="6">
        <v>0</v>
      </c>
      <c r="I41" s="20">
        <f t="shared" si="6"/>
        <v>0</v>
      </c>
      <c r="J41" s="20">
        <f t="shared" si="7"/>
        <v>0</v>
      </c>
      <c r="K41" s="20">
        <f t="shared" si="7"/>
        <v>0</v>
      </c>
      <c r="L41" s="20">
        <f t="shared" si="2"/>
        <v>0</v>
      </c>
      <c r="M41" s="20"/>
      <c r="N41" s="20"/>
      <c r="O41" s="20" t="e">
        <f>'01.07.2016'!C41+'01.07.2016'!#REF!</f>
        <v>#REF!</v>
      </c>
      <c r="R41" s="20">
        <f aca="true" t="shared" si="20" ref="R41:S72">V41+Z41+AD41</f>
        <v>31946</v>
      </c>
      <c r="S41" s="20">
        <f t="shared" si="20"/>
        <v>31946</v>
      </c>
      <c r="T41" s="20">
        <f t="shared" si="19"/>
        <v>6032</v>
      </c>
      <c r="U41" s="20">
        <f t="shared" si="19"/>
        <v>6032</v>
      </c>
      <c r="V41" s="22">
        <v>24209</v>
      </c>
      <c r="W41" s="20">
        <f t="shared" si="9"/>
        <v>24209</v>
      </c>
      <c r="X41" s="21">
        <v>4253</v>
      </c>
      <c r="Y41" s="20">
        <f t="shared" si="10"/>
        <v>4253</v>
      </c>
      <c r="Z41" s="20">
        <v>7737</v>
      </c>
      <c r="AA41" s="20">
        <f t="shared" si="11"/>
        <v>7737</v>
      </c>
      <c r="AB41" s="20">
        <v>1779</v>
      </c>
      <c r="AC41" s="20">
        <f t="shared" si="12"/>
        <v>1779</v>
      </c>
      <c r="AD41" s="20"/>
      <c r="AE41" s="20">
        <f t="shared" si="13"/>
        <v>0</v>
      </c>
      <c r="AF41" s="20"/>
      <c r="AG41" s="20">
        <f t="shared" si="14"/>
        <v>0</v>
      </c>
      <c r="AH41" s="20"/>
      <c r="AI41" s="20">
        <f t="shared" si="15"/>
        <v>0</v>
      </c>
      <c r="AJ41" s="20"/>
      <c r="AK41" s="20">
        <f t="shared" si="16"/>
        <v>0</v>
      </c>
      <c r="AL41" s="20">
        <f t="shared" si="17"/>
        <v>0</v>
      </c>
      <c r="AM41" s="20">
        <f t="shared" si="4"/>
        <v>0</v>
      </c>
      <c r="AN41" s="20">
        <f t="shared" si="5"/>
        <v>0</v>
      </c>
      <c r="AO41" s="20" t="e">
        <f t="shared" si="18"/>
        <v>#REF!</v>
      </c>
      <c r="AP41" s="20">
        <f>AM41+'01.07.2016'!C41</f>
        <v>0</v>
      </c>
      <c r="AQ41" s="20" t="e">
        <f>AN41+'01.07.2016'!#REF!</f>
        <v>#REF!</v>
      </c>
    </row>
    <row r="42" spans="1:43" ht="18.75" customHeight="1">
      <c r="A42" s="4">
        <v>35</v>
      </c>
      <c r="B42" s="5" t="s">
        <v>50</v>
      </c>
      <c r="C42" s="20">
        <f t="shared" si="0"/>
        <v>0</v>
      </c>
      <c r="D42" s="6">
        <v>0</v>
      </c>
      <c r="E42" s="6">
        <v>0</v>
      </c>
      <c r="F42" s="20">
        <f t="shared" si="1"/>
        <v>0</v>
      </c>
      <c r="G42" s="6">
        <v>0</v>
      </c>
      <c r="H42" s="6">
        <v>0</v>
      </c>
      <c r="I42" s="20">
        <f t="shared" si="6"/>
        <v>0</v>
      </c>
      <c r="J42" s="20">
        <f t="shared" si="7"/>
        <v>0</v>
      </c>
      <c r="K42" s="20">
        <f t="shared" si="7"/>
        <v>0</v>
      </c>
      <c r="L42" s="20">
        <f t="shared" si="2"/>
        <v>0</v>
      </c>
      <c r="M42" s="20"/>
      <c r="N42" s="20"/>
      <c r="O42" s="20" t="e">
        <f>'01.07.2016'!C42+'01.07.2016'!#REF!</f>
        <v>#REF!</v>
      </c>
      <c r="R42" s="20">
        <f t="shared" si="20"/>
        <v>6187.7</v>
      </c>
      <c r="S42" s="20">
        <f t="shared" si="20"/>
        <v>6187.7</v>
      </c>
      <c r="T42" s="20">
        <f t="shared" si="19"/>
        <v>1178</v>
      </c>
      <c r="U42" s="20">
        <f t="shared" si="19"/>
        <v>1178</v>
      </c>
      <c r="V42" s="22">
        <v>6187.7</v>
      </c>
      <c r="W42" s="20">
        <f t="shared" si="9"/>
        <v>6187.7</v>
      </c>
      <c r="X42" s="21">
        <v>1178</v>
      </c>
      <c r="Y42" s="20">
        <f t="shared" si="10"/>
        <v>1178</v>
      </c>
      <c r="Z42" s="20"/>
      <c r="AA42" s="20">
        <f t="shared" si="11"/>
        <v>0</v>
      </c>
      <c r="AB42" s="20"/>
      <c r="AC42" s="20">
        <f t="shared" si="12"/>
        <v>0</v>
      </c>
      <c r="AD42" s="20"/>
      <c r="AE42" s="20">
        <f t="shared" si="13"/>
        <v>0</v>
      </c>
      <c r="AF42" s="20"/>
      <c r="AG42" s="20">
        <f t="shared" si="14"/>
        <v>0</v>
      </c>
      <c r="AH42" s="20"/>
      <c r="AI42" s="20">
        <f t="shared" si="15"/>
        <v>0</v>
      </c>
      <c r="AJ42" s="20"/>
      <c r="AK42" s="20">
        <f t="shared" si="16"/>
        <v>0</v>
      </c>
      <c r="AL42" s="20">
        <f t="shared" si="17"/>
        <v>0</v>
      </c>
      <c r="AM42" s="20">
        <f t="shared" si="4"/>
        <v>0</v>
      </c>
      <c r="AN42" s="20">
        <f t="shared" si="5"/>
        <v>0</v>
      </c>
      <c r="AO42" s="20" t="e">
        <f t="shared" si="18"/>
        <v>#REF!</v>
      </c>
      <c r="AP42" s="20">
        <f>AM42+'01.07.2016'!C42</f>
        <v>0</v>
      </c>
      <c r="AQ42" s="20" t="e">
        <f>AN42+'01.07.2016'!#REF!</f>
        <v>#REF!</v>
      </c>
    </row>
    <row r="43" spans="1:43" ht="18.75" customHeight="1">
      <c r="A43" s="4">
        <v>36</v>
      </c>
      <c r="B43" s="5" t="s">
        <v>51</v>
      </c>
      <c r="C43" s="20">
        <f t="shared" si="0"/>
        <v>0</v>
      </c>
      <c r="D43" s="6">
        <v>0</v>
      </c>
      <c r="E43" s="6">
        <v>0</v>
      </c>
      <c r="F43" s="20">
        <f t="shared" si="1"/>
        <v>0</v>
      </c>
      <c r="G43" s="6">
        <v>0</v>
      </c>
      <c r="H43" s="6">
        <v>0</v>
      </c>
      <c r="I43" s="20">
        <f t="shared" si="6"/>
        <v>0</v>
      </c>
      <c r="J43" s="20">
        <f t="shared" si="7"/>
        <v>0</v>
      </c>
      <c r="K43" s="20">
        <f t="shared" si="7"/>
        <v>0</v>
      </c>
      <c r="L43" s="20">
        <f t="shared" si="2"/>
        <v>0</v>
      </c>
      <c r="M43" s="20"/>
      <c r="N43" s="20"/>
      <c r="O43" s="20" t="e">
        <f>'01.07.2016'!C43+'01.07.2016'!#REF!</f>
        <v>#REF!</v>
      </c>
      <c r="R43" s="20">
        <f t="shared" si="20"/>
        <v>16576</v>
      </c>
      <c r="S43" s="20">
        <f t="shared" si="20"/>
        <v>16576</v>
      </c>
      <c r="T43" s="20">
        <f t="shared" si="19"/>
        <v>3300</v>
      </c>
      <c r="U43" s="20">
        <f t="shared" si="19"/>
        <v>3300</v>
      </c>
      <c r="V43" s="22">
        <v>16576</v>
      </c>
      <c r="W43" s="20">
        <f t="shared" si="9"/>
        <v>16576</v>
      </c>
      <c r="X43" s="21">
        <v>3300</v>
      </c>
      <c r="Y43" s="20">
        <f t="shared" si="10"/>
        <v>3300</v>
      </c>
      <c r="Z43" s="20"/>
      <c r="AA43" s="20">
        <f t="shared" si="11"/>
        <v>0</v>
      </c>
      <c r="AB43" s="20"/>
      <c r="AC43" s="20"/>
      <c r="AD43" s="20"/>
      <c r="AE43" s="20">
        <f t="shared" si="13"/>
        <v>0</v>
      </c>
      <c r="AF43" s="20"/>
      <c r="AG43" s="20">
        <f t="shared" si="14"/>
        <v>0</v>
      </c>
      <c r="AH43" s="20"/>
      <c r="AI43" s="20">
        <f t="shared" si="15"/>
        <v>0</v>
      </c>
      <c r="AJ43" s="20"/>
      <c r="AK43" s="20">
        <f t="shared" si="16"/>
        <v>0</v>
      </c>
      <c r="AL43" s="20">
        <f t="shared" si="17"/>
        <v>0</v>
      </c>
      <c r="AM43" s="20">
        <f t="shared" si="4"/>
        <v>0</v>
      </c>
      <c r="AN43" s="20">
        <f t="shared" si="5"/>
        <v>0</v>
      </c>
      <c r="AO43" s="20" t="e">
        <f t="shared" si="18"/>
        <v>#REF!</v>
      </c>
      <c r="AP43" s="20">
        <f>AM43+'01.07.2016'!C43</f>
        <v>0</v>
      </c>
      <c r="AQ43" s="20" t="e">
        <f>AN43+'01.07.2016'!#REF!</f>
        <v>#REF!</v>
      </c>
    </row>
    <row r="44" spans="1:43" ht="18.75" customHeight="1">
      <c r="A44" s="4">
        <v>37</v>
      </c>
      <c r="B44" s="5" t="s">
        <v>52</v>
      </c>
      <c r="C44" s="20">
        <f t="shared" si="0"/>
        <v>0</v>
      </c>
      <c r="D44" s="6">
        <v>0</v>
      </c>
      <c r="E44" s="6">
        <v>0</v>
      </c>
      <c r="F44" s="20">
        <f t="shared" si="1"/>
        <v>0</v>
      </c>
      <c r="G44" s="6">
        <v>0</v>
      </c>
      <c r="H44" s="6">
        <v>0</v>
      </c>
      <c r="I44" s="20">
        <f t="shared" si="6"/>
        <v>0</v>
      </c>
      <c r="J44" s="20">
        <f t="shared" si="7"/>
        <v>0</v>
      </c>
      <c r="K44" s="20">
        <f t="shared" si="7"/>
        <v>0</v>
      </c>
      <c r="L44" s="20">
        <f t="shared" si="2"/>
        <v>0</v>
      </c>
      <c r="M44" s="20"/>
      <c r="N44" s="20"/>
      <c r="O44" s="20" t="e">
        <f>'01.07.2016'!C44+'01.07.2016'!#REF!</f>
        <v>#REF!</v>
      </c>
      <c r="R44" s="20">
        <f t="shared" si="20"/>
        <v>176471</v>
      </c>
      <c r="S44" s="20">
        <f t="shared" si="20"/>
        <v>176471</v>
      </c>
      <c r="T44" s="20">
        <f t="shared" si="19"/>
        <v>39728</v>
      </c>
      <c r="U44" s="20">
        <f t="shared" si="19"/>
        <v>39728</v>
      </c>
      <c r="V44" s="22">
        <v>31202</v>
      </c>
      <c r="W44" s="20">
        <f t="shared" si="9"/>
        <v>31202</v>
      </c>
      <c r="X44" s="21">
        <v>5913</v>
      </c>
      <c r="Y44" s="20">
        <f t="shared" si="10"/>
        <v>5913</v>
      </c>
      <c r="Z44" s="20">
        <v>0</v>
      </c>
      <c r="AA44" s="20">
        <f t="shared" si="11"/>
        <v>0</v>
      </c>
      <c r="AB44" s="20">
        <v>0</v>
      </c>
      <c r="AC44" s="20">
        <f t="shared" si="12"/>
        <v>0</v>
      </c>
      <c r="AD44" s="20">
        <v>145269</v>
      </c>
      <c r="AE44" s="20">
        <f t="shared" si="13"/>
        <v>145269</v>
      </c>
      <c r="AF44" s="20">
        <v>30427</v>
      </c>
      <c r="AG44" s="20">
        <f t="shared" si="14"/>
        <v>30427</v>
      </c>
      <c r="AH44" s="20">
        <v>33815</v>
      </c>
      <c r="AI44" s="20">
        <f t="shared" si="15"/>
        <v>33815</v>
      </c>
      <c r="AJ44" s="20">
        <v>7803</v>
      </c>
      <c r="AK44" s="20">
        <f t="shared" si="16"/>
        <v>7803</v>
      </c>
      <c r="AL44" s="20">
        <f t="shared" si="17"/>
        <v>0</v>
      </c>
      <c r="AM44" s="20">
        <f t="shared" si="4"/>
        <v>0</v>
      </c>
      <c r="AN44" s="20">
        <f t="shared" si="5"/>
        <v>0</v>
      </c>
      <c r="AO44" s="20" t="e">
        <f t="shared" si="18"/>
        <v>#REF!</v>
      </c>
      <c r="AP44" s="20">
        <f>AM44+'01.07.2016'!C44</f>
        <v>0</v>
      </c>
      <c r="AQ44" s="20" t="e">
        <f>AN44+'01.07.2016'!#REF!</f>
        <v>#REF!</v>
      </c>
    </row>
    <row r="45" spans="1:43" ht="18.75" customHeight="1">
      <c r="A45" s="4">
        <v>38</v>
      </c>
      <c r="B45" s="5" t="s">
        <v>53</v>
      </c>
      <c r="C45" s="20">
        <f t="shared" si="0"/>
        <v>0</v>
      </c>
      <c r="D45" s="6">
        <v>0</v>
      </c>
      <c r="E45" s="6">
        <v>0</v>
      </c>
      <c r="F45" s="20">
        <f t="shared" si="1"/>
        <v>0</v>
      </c>
      <c r="G45" s="6">
        <v>0</v>
      </c>
      <c r="H45" s="6">
        <v>0</v>
      </c>
      <c r="I45" s="20">
        <f t="shared" si="6"/>
        <v>0</v>
      </c>
      <c r="J45" s="20">
        <f t="shared" si="7"/>
        <v>0</v>
      </c>
      <c r="K45" s="20">
        <f t="shared" si="7"/>
        <v>0</v>
      </c>
      <c r="L45" s="20">
        <f t="shared" si="2"/>
        <v>0</v>
      </c>
      <c r="M45" s="20"/>
      <c r="N45" s="20"/>
      <c r="O45" s="20" t="e">
        <f>'01.07.2016'!C45+'01.07.2016'!#REF!</f>
        <v>#REF!</v>
      </c>
      <c r="R45" s="20">
        <f t="shared" si="20"/>
        <v>9166</v>
      </c>
      <c r="S45" s="20">
        <f t="shared" si="20"/>
        <v>9166</v>
      </c>
      <c r="T45" s="20">
        <f t="shared" si="19"/>
        <v>2300</v>
      </c>
      <c r="U45" s="20">
        <f t="shared" si="19"/>
        <v>2300</v>
      </c>
      <c r="V45" s="22">
        <v>8028</v>
      </c>
      <c r="W45" s="20">
        <f t="shared" si="9"/>
        <v>8028</v>
      </c>
      <c r="X45" s="21">
        <v>2016</v>
      </c>
      <c r="Y45" s="20">
        <f t="shared" si="10"/>
        <v>2016</v>
      </c>
      <c r="Z45" s="20">
        <v>1138</v>
      </c>
      <c r="AA45" s="20">
        <f t="shared" si="11"/>
        <v>1138</v>
      </c>
      <c r="AB45" s="20">
        <v>284</v>
      </c>
      <c r="AC45" s="20">
        <f t="shared" si="12"/>
        <v>284</v>
      </c>
      <c r="AD45" s="20"/>
      <c r="AE45" s="20">
        <f t="shared" si="13"/>
        <v>0</v>
      </c>
      <c r="AF45" s="20"/>
      <c r="AG45" s="20">
        <f t="shared" si="14"/>
        <v>0</v>
      </c>
      <c r="AH45" s="20"/>
      <c r="AI45" s="20">
        <f t="shared" si="15"/>
        <v>0</v>
      </c>
      <c r="AJ45" s="20"/>
      <c r="AK45" s="20">
        <f t="shared" si="16"/>
        <v>0</v>
      </c>
      <c r="AL45" s="20">
        <f t="shared" si="17"/>
        <v>0</v>
      </c>
      <c r="AM45" s="20">
        <f t="shared" si="4"/>
        <v>0</v>
      </c>
      <c r="AN45" s="20">
        <f t="shared" si="5"/>
        <v>0</v>
      </c>
      <c r="AO45" s="20" t="e">
        <f t="shared" si="18"/>
        <v>#REF!</v>
      </c>
      <c r="AP45" s="20">
        <f>AM45+'01.07.2016'!C45</f>
        <v>0</v>
      </c>
      <c r="AQ45" s="20" t="e">
        <f>AN45+'01.07.2016'!#REF!</f>
        <v>#REF!</v>
      </c>
    </row>
    <row r="46" spans="1:43" ht="18.75" customHeight="1">
      <c r="A46" s="4">
        <v>39</v>
      </c>
      <c r="B46" s="5" t="s">
        <v>54</v>
      </c>
      <c r="C46" s="20">
        <f t="shared" si="0"/>
        <v>0</v>
      </c>
      <c r="D46" s="6">
        <v>0</v>
      </c>
      <c r="E46" s="6">
        <v>0</v>
      </c>
      <c r="F46" s="20">
        <f t="shared" si="1"/>
        <v>0</v>
      </c>
      <c r="G46" s="6">
        <v>0</v>
      </c>
      <c r="H46" s="6">
        <v>0</v>
      </c>
      <c r="I46" s="20">
        <f t="shared" si="6"/>
        <v>0</v>
      </c>
      <c r="J46" s="20">
        <f t="shared" si="7"/>
        <v>0</v>
      </c>
      <c r="K46" s="20">
        <f t="shared" si="7"/>
        <v>0</v>
      </c>
      <c r="L46" s="20">
        <f t="shared" si="2"/>
        <v>0</v>
      </c>
      <c r="M46" s="20"/>
      <c r="N46" s="20"/>
      <c r="O46" s="20" t="e">
        <f>'01.07.2016'!C46+'01.07.2016'!#REF!</f>
        <v>#REF!</v>
      </c>
      <c r="R46" s="20">
        <f t="shared" si="20"/>
        <v>7418.5</v>
      </c>
      <c r="S46" s="20">
        <f t="shared" si="20"/>
        <v>7418.5</v>
      </c>
      <c r="T46" s="20">
        <f t="shared" si="19"/>
        <v>1226</v>
      </c>
      <c r="U46" s="20">
        <f t="shared" si="19"/>
        <v>1226</v>
      </c>
      <c r="V46" s="22">
        <v>7418.5</v>
      </c>
      <c r="W46" s="20">
        <f t="shared" si="9"/>
        <v>7418.5</v>
      </c>
      <c r="X46" s="21">
        <v>1226</v>
      </c>
      <c r="Y46" s="20">
        <f t="shared" si="10"/>
        <v>1226</v>
      </c>
      <c r="Z46" s="20"/>
      <c r="AA46" s="20">
        <f t="shared" si="11"/>
        <v>0</v>
      </c>
      <c r="AB46" s="20"/>
      <c r="AC46" s="20">
        <f t="shared" si="12"/>
        <v>0</v>
      </c>
      <c r="AD46" s="20"/>
      <c r="AE46" s="20">
        <f t="shared" si="13"/>
        <v>0</v>
      </c>
      <c r="AF46" s="20"/>
      <c r="AG46" s="20">
        <f t="shared" si="14"/>
        <v>0</v>
      </c>
      <c r="AH46" s="20"/>
      <c r="AI46" s="20">
        <f t="shared" si="15"/>
        <v>0</v>
      </c>
      <c r="AJ46" s="20"/>
      <c r="AK46" s="20">
        <f t="shared" si="16"/>
        <v>0</v>
      </c>
      <c r="AL46" s="20">
        <f t="shared" si="17"/>
        <v>0</v>
      </c>
      <c r="AM46" s="20">
        <f t="shared" si="4"/>
        <v>0</v>
      </c>
      <c r="AN46" s="20">
        <f t="shared" si="5"/>
        <v>0</v>
      </c>
      <c r="AO46" s="20" t="e">
        <f t="shared" si="18"/>
        <v>#REF!</v>
      </c>
      <c r="AP46" s="20">
        <f>AM46+'01.07.2016'!C46</f>
        <v>0</v>
      </c>
      <c r="AQ46" s="20" t="e">
        <f>AN46+'01.07.2016'!#REF!</f>
        <v>#REF!</v>
      </c>
    </row>
    <row r="47" spans="1:43" ht="18.75" customHeight="1">
      <c r="A47" s="4">
        <v>40</v>
      </c>
      <c r="B47" s="5" t="s">
        <v>55</v>
      </c>
      <c r="C47" s="20">
        <f t="shared" si="0"/>
        <v>0</v>
      </c>
      <c r="D47" s="6">
        <v>0</v>
      </c>
      <c r="E47" s="6">
        <v>0</v>
      </c>
      <c r="F47" s="20">
        <f t="shared" si="1"/>
        <v>0</v>
      </c>
      <c r="G47" s="6">
        <v>0</v>
      </c>
      <c r="H47" s="6">
        <v>0</v>
      </c>
      <c r="I47" s="20">
        <f t="shared" si="6"/>
        <v>0</v>
      </c>
      <c r="J47" s="20">
        <f t="shared" si="7"/>
        <v>0</v>
      </c>
      <c r="K47" s="20">
        <f t="shared" si="7"/>
        <v>0</v>
      </c>
      <c r="L47" s="20">
        <f t="shared" si="2"/>
        <v>0</v>
      </c>
      <c r="M47" s="20"/>
      <c r="N47" s="20"/>
      <c r="O47" s="20" t="e">
        <f>'01.07.2016'!C47+'01.07.2016'!#REF!</f>
        <v>#REF!</v>
      </c>
      <c r="R47" s="20">
        <f t="shared" si="20"/>
        <v>1060</v>
      </c>
      <c r="S47" s="20">
        <f t="shared" si="20"/>
        <v>1060</v>
      </c>
      <c r="T47" s="20">
        <f t="shared" si="19"/>
        <v>2040</v>
      </c>
      <c r="U47" s="20">
        <f t="shared" si="19"/>
        <v>2040</v>
      </c>
      <c r="V47" s="22">
        <v>1060</v>
      </c>
      <c r="W47" s="20">
        <f t="shared" si="9"/>
        <v>1060</v>
      </c>
      <c r="X47" s="21">
        <v>2040</v>
      </c>
      <c r="Y47" s="20">
        <f t="shared" si="10"/>
        <v>2040</v>
      </c>
      <c r="Z47" s="20"/>
      <c r="AA47" s="20">
        <f t="shared" si="11"/>
        <v>0</v>
      </c>
      <c r="AB47" s="20"/>
      <c r="AC47" s="20">
        <f t="shared" si="12"/>
        <v>0</v>
      </c>
      <c r="AD47" s="20"/>
      <c r="AE47" s="20">
        <f t="shared" si="13"/>
        <v>0</v>
      </c>
      <c r="AF47" s="20"/>
      <c r="AG47" s="20">
        <f t="shared" si="14"/>
        <v>0</v>
      </c>
      <c r="AH47" s="20"/>
      <c r="AI47" s="20">
        <f t="shared" si="15"/>
        <v>0</v>
      </c>
      <c r="AJ47" s="20"/>
      <c r="AK47" s="20">
        <f t="shared" si="16"/>
        <v>0</v>
      </c>
      <c r="AL47" s="20">
        <f t="shared" si="17"/>
        <v>0</v>
      </c>
      <c r="AM47" s="20">
        <f t="shared" si="4"/>
        <v>0</v>
      </c>
      <c r="AN47" s="20">
        <f t="shared" si="5"/>
        <v>0</v>
      </c>
      <c r="AO47" s="20" t="e">
        <f t="shared" si="18"/>
        <v>#REF!</v>
      </c>
      <c r="AP47" s="20">
        <f>AM47+'01.07.2016'!C47</f>
        <v>0</v>
      </c>
      <c r="AQ47" s="20" t="e">
        <f>AN47+'01.07.2016'!#REF!</f>
        <v>#REF!</v>
      </c>
    </row>
    <row r="48" spans="1:43" ht="18.75" customHeight="1">
      <c r="A48" s="4">
        <v>41</v>
      </c>
      <c r="B48" s="5" t="s">
        <v>56</v>
      </c>
      <c r="C48" s="20">
        <f t="shared" si="0"/>
        <v>0</v>
      </c>
      <c r="D48" s="6">
        <v>0</v>
      </c>
      <c r="E48" s="6">
        <v>0</v>
      </c>
      <c r="F48" s="20">
        <f t="shared" si="1"/>
        <v>0</v>
      </c>
      <c r="G48" s="6">
        <v>0</v>
      </c>
      <c r="H48" s="6">
        <v>0</v>
      </c>
      <c r="I48" s="20">
        <f t="shared" si="6"/>
        <v>0</v>
      </c>
      <c r="J48" s="20">
        <f t="shared" si="7"/>
        <v>0</v>
      </c>
      <c r="K48" s="20">
        <f t="shared" si="7"/>
        <v>0</v>
      </c>
      <c r="L48" s="20">
        <f t="shared" si="2"/>
        <v>0</v>
      </c>
      <c r="M48" s="20"/>
      <c r="N48" s="20"/>
      <c r="O48" s="20" t="e">
        <f>'01.07.2016'!C48+'01.07.2016'!#REF!</f>
        <v>#REF!</v>
      </c>
      <c r="R48" s="20">
        <f t="shared" si="20"/>
        <v>4615</v>
      </c>
      <c r="S48" s="20">
        <f t="shared" si="20"/>
        <v>4615</v>
      </c>
      <c r="T48" s="20">
        <f t="shared" si="19"/>
        <v>887</v>
      </c>
      <c r="U48" s="20">
        <f t="shared" si="19"/>
        <v>887</v>
      </c>
      <c r="V48" s="22">
        <v>4615</v>
      </c>
      <c r="W48" s="20">
        <f t="shared" si="9"/>
        <v>4615</v>
      </c>
      <c r="X48" s="21">
        <v>887</v>
      </c>
      <c r="Y48" s="20">
        <f t="shared" si="10"/>
        <v>887</v>
      </c>
      <c r="Z48" s="20"/>
      <c r="AA48" s="20">
        <f t="shared" si="11"/>
        <v>0</v>
      </c>
      <c r="AB48" s="20"/>
      <c r="AC48" s="20">
        <f t="shared" si="12"/>
        <v>0</v>
      </c>
      <c r="AD48" s="20"/>
      <c r="AE48" s="20">
        <f t="shared" si="13"/>
        <v>0</v>
      </c>
      <c r="AF48" s="20"/>
      <c r="AG48" s="20">
        <f t="shared" si="14"/>
        <v>0</v>
      </c>
      <c r="AH48" s="20"/>
      <c r="AI48" s="20">
        <f t="shared" si="15"/>
        <v>0</v>
      </c>
      <c r="AJ48" s="20"/>
      <c r="AK48" s="20">
        <f t="shared" si="16"/>
        <v>0</v>
      </c>
      <c r="AL48" s="20">
        <f t="shared" si="17"/>
        <v>0</v>
      </c>
      <c r="AM48" s="20">
        <f t="shared" si="4"/>
        <v>0</v>
      </c>
      <c r="AN48" s="20">
        <f t="shared" si="5"/>
        <v>0</v>
      </c>
      <c r="AO48" s="20" t="e">
        <f t="shared" si="18"/>
        <v>#REF!</v>
      </c>
      <c r="AP48" s="20">
        <f>AM48+'01.07.2016'!C48</f>
        <v>0</v>
      </c>
      <c r="AQ48" s="20" t="e">
        <f>AN48+'01.07.2016'!#REF!</f>
        <v>#REF!</v>
      </c>
    </row>
    <row r="49" spans="1:43" ht="18.75" customHeight="1">
      <c r="A49" s="4">
        <v>42</v>
      </c>
      <c r="B49" s="5" t="s">
        <v>57</v>
      </c>
      <c r="C49" s="20">
        <f t="shared" si="0"/>
        <v>0</v>
      </c>
      <c r="D49" s="6">
        <v>0</v>
      </c>
      <c r="E49" s="6">
        <v>0</v>
      </c>
      <c r="F49" s="20">
        <f t="shared" si="1"/>
        <v>0</v>
      </c>
      <c r="G49" s="6">
        <v>0</v>
      </c>
      <c r="H49" s="6">
        <v>0</v>
      </c>
      <c r="I49" s="20">
        <f t="shared" si="6"/>
        <v>0</v>
      </c>
      <c r="J49" s="20">
        <f t="shared" si="7"/>
        <v>0</v>
      </c>
      <c r="K49" s="20">
        <f t="shared" si="7"/>
        <v>0</v>
      </c>
      <c r="L49" s="20">
        <f t="shared" si="2"/>
        <v>0</v>
      </c>
      <c r="M49" s="20"/>
      <c r="N49" s="20"/>
      <c r="O49" s="20" t="e">
        <f>'01.07.2016'!C49+'01.07.2016'!#REF!</f>
        <v>#REF!</v>
      </c>
      <c r="R49" s="20">
        <f t="shared" si="20"/>
        <v>14039</v>
      </c>
      <c r="S49" s="20">
        <f t="shared" si="20"/>
        <v>14039</v>
      </c>
      <c r="T49" s="20">
        <f t="shared" si="19"/>
        <v>2214</v>
      </c>
      <c r="U49" s="20">
        <f t="shared" si="19"/>
        <v>2214</v>
      </c>
      <c r="V49" s="22">
        <v>14039</v>
      </c>
      <c r="W49" s="20">
        <f t="shared" si="9"/>
        <v>14039</v>
      </c>
      <c r="X49" s="21">
        <v>2214</v>
      </c>
      <c r="Y49" s="20">
        <f t="shared" si="10"/>
        <v>2214</v>
      </c>
      <c r="Z49" s="20"/>
      <c r="AA49" s="20">
        <f t="shared" si="11"/>
        <v>0</v>
      </c>
      <c r="AB49" s="20"/>
      <c r="AC49" s="20">
        <f t="shared" si="12"/>
        <v>0</v>
      </c>
      <c r="AD49" s="20"/>
      <c r="AE49" s="20">
        <f t="shared" si="13"/>
        <v>0</v>
      </c>
      <c r="AF49" s="20"/>
      <c r="AG49" s="20">
        <f t="shared" si="14"/>
        <v>0</v>
      </c>
      <c r="AH49" s="20"/>
      <c r="AI49" s="20">
        <f t="shared" si="15"/>
        <v>0</v>
      </c>
      <c r="AJ49" s="20"/>
      <c r="AK49" s="20">
        <f t="shared" si="16"/>
        <v>0</v>
      </c>
      <c r="AL49" s="20">
        <f t="shared" si="17"/>
        <v>0</v>
      </c>
      <c r="AM49" s="20">
        <f t="shared" si="4"/>
        <v>0</v>
      </c>
      <c r="AN49" s="20">
        <f t="shared" si="5"/>
        <v>0</v>
      </c>
      <c r="AO49" s="20" t="e">
        <f t="shared" si="18"/>
        <v>#REF!</v>
      </c>
      <c r="AP49" s="20">
        <f>AM49+'01.07.2016'!C49</f>
        <v>0</v>
      </c>
      <c r="AQ49" s="20" t="e">
        <f>AN49+'01.07.2016'!#REF!</f>
        <v>#REF!</v>
      </c>
    </row>
    <row r="50" spans="1:43" ht="18.75" customHeight="1">
      <c r="A50" s="4">
        <v>43</v>
      </c>
      <c r="B50" s="5" t="s">
        <v>58</v>
      </c>
      <c r="C50" s="20">
        <f t="shared" si="0"/>
        <v>0</v>
      </c>
      <c r="D50" s="6">
        <v>0</v>
      </c>
      <c r="E50" s="6">
        <v>0</v>
      </c>
      <c r="F50" s="20">
        <f t="shared" si="1"/>
        <v>0</v>
      </c>
      <c r="G50" s="6">
        <v>0</v>
      </c>
      <c r="H50" s="6">
        <v>0</v>
      </c>
      <c r="I50" s="20">
        <f t="shared" si="6"/>
        <v>0</v>
      </c>
      <c r="J50" s="20">
        <f t="shared" si="7"/>
        <v>0</v>
      </c>
      <c r="K50" s="20">
        <f t="shared" si="7"/>
        <v>0</v>
      </c>
      <c r="L50" s="20">
        <f t="shared" si="2"/>
        <v>0</v>
      </c>
      <c r="M50" s="20"/>
      <c r="N50" s="20"/>
      <c r="O50" s="20" t="e">
        <f>'01.07.2016'!C59+'01.07.2016'!#REF!</f>
        <v>#REF!</v>
      </c>
      <c r="R50" s="20">
        <f t="shared" si="20"/>
        <v>152733</v>
      </c>
      <c r="S50" s="20">
        <f t="shared" si="20"/>
        <v>152733</v>
      </c>
      <c r="T50" s="20">
        <f t="shared" si="19"/>
        <v>6653</v>
      </c>
      <c r="U50" s="20">
        <f t="shared" si="19"/>
        <v>6653</v>
      </c>
      <c r="V50" s="22">
        <v>141200</v>
      </c>
      <c r="W50" s="20">
        <f t="shared" si="9"/>
        <v>141200</v>
      </c>
      <c r="X50" s="21">
        <v>3820</v>
      </c>
      <c r="Y50" s="20">
        <f t="shared" si="10"/>
        <v>3820</v>
      </c>
      <c r="Z50" s="20">
        <v>11533</v>
      </c>
      <c r="AA50" s="20">
        <f t="shared" si="11"/>
        <v>11533</v>
      </c>
      <c r="AB50" s="20">
        <v>2833</v>
      </c>
      <c r="AC50" s="20">
        <f t="shared" si="12"/>
        <v>2833</v>
      </c>
      <c r="AD50" s="20"/>
      <c r="AE50" s="20">
        <f t="shared" si="13"/>
        <v>0</v>
      </c>
      <c r="AF50" s="20"/>
      <c r="AG50" s="20">
        <f t="shared" si="14"/>
        <v>0</v>
      </c>
      <c r="AH50" s="20"/>
      <c r="AI50" s="20">
        <f t="shared" si="15"/>
        <v>0</v>
      </c>
      <c r="AJ50" s="20"/>
      <c r="AK50" s="20">
        <f t="shared" si="16"/>
        <v>0</v>
      </c>
      <c r="AL50" s="20">
        <f t="shared" si="17"/>
        <v>0</v>
      </c>
      <c r="AM50" s="20">
        <f t="shared" si="4"/>
        <v>0</v>
      </c>
      <c r="AN50" s="20">
        <f t="shared" si="5"/>
        <v>0</v>
      </c>
      <c r="AO50" s="20" t="e">
        <f t="shared" si="18"/>
        <v>#REF!</v>
      </c>
      <c r="AP50" s="20">
        <f>AM50+'01.07.2016'!C59</f>
        <v>0</v>
      </c>
      <c r="AQ50" s="20" t="e">
        <f>AN50+'01.07.2016'!#REF!</f>
        <v>#REF!</v>
      </c>
    </row>
    <row r="51" spans="1:43" ht="18.75" customHeight="1">
      <c r="A51" s="4">
        <v>44</v>
      </c>
      <c r="B51" s="5" t="s">
        <v>59</v>
      </c>
      <c r="C51" s="20">
        <f t="shared" si="0"/>
        <v>0</v>
      </c>
      <c r="D51" s="6">
        <v>0</v>
      </c>
      <c r="E51" s="6">
        <v>0</v>
      </c>
      <c r="F51" s="20">
        <f t="shared" si="1"/>
        <v>0</v>
      </c>
      <c r="G51" s="6">
        <v>0</v>
      </c>
      <c r="H51" s="6">
        <v>0</v>
      </c>
      <c r="I51" s="20">
        <f t="shared" si="6"/>
        <v>0</v>
      </c>
      <c r="J51" s="20">
        <f t="shared" si="7"/>
        <v>0</v>
      </c>
      <c r="K51" s="20">
        <f t="shared" si="7"/>
        <v>0</v>
      </c>
      <c r="L51" s="20">
        <f t="shared" si="2"/>
        <v>0</v>
      </c>
      <c r="M51" s="20"/>
      <c r="N51" s="20"/>
      <c r="O51" s="20" t="e">
        <f>'01.07.2016'!C60+'01.07.2016'!#REF!</f>
        <v>#REF!</v>
      </c>
      <c r="R51" s="20">
        <f t="shared" si="20"/>
        <v>21000</v>
      </c>
      <c r="S51" s="20">
        <f t="shared" si="20"/>
        <v>21000</v>
      </c>
      <c r="T51" s="20">
        <f t="shared" si="19"/>
        <v>4100</v>
      </c>
      <c r="U51" s="20">
        <f t="shared" si="19"/>
        <v>4100</v>
      </c>
      <c r="V51" s="22">
        <v>21000</v>
      </c>
      <c r="W51" s="20">
        <f t="shared" si="9"/>
        <v>21000</v>
      </c>
      <c r="X51" s="21">
        <v>4100</v>
      </c>
      <c r="Y51" s="20">
        <f t="shared" si="10"/>
        <v>4100</v>
      </c>
      <c r="Z51" s="20"/>
      <c r="AA51" s="20">
        <f t="shared" si="11"/>
        <v>0</v>
      </c>
      <c r="AB51" s="20"/>
      <c r="AC51" s="20">
        <f t="shared" si="12"/>
        <v>0</v>
      </c>
      <c r="AD51" s="20"/>
      <c r="AE51" s="20">
        <f t="shared" si="13"/>
        <v>0</v>
      </c>
      <c r="AF51" s="20"/>
      <c r="AG51" s="20">
        <f t="shared" si="14"/>
        <v>0</v>
      </c>
      <c r="AH51" s="20"/>
      <c r="AI51" s="20">
        <f t="shared" si="15"/>
        <v>0</v>
      </c>
      <c r="AJ51" s="20"/>
      <c r="AK51" s="20">
        <f t="shared" si="16"/>
        <v>0</v>
      </c>
      <c r="AL51" s="20">
        <f t="shared" si="17"/>
        <v>0</v>
      </c>
      <c r="AM51" s="20">
        <f t="shared" si="4"/>
        <v>0</v>
      </c>
      <c r="AN51" s="20">
        <f t="shared" si="5"/>
        <v>0</v>
      </c>
      <c r="AO51" s="20" t="e">
        <f t="shared" si="18"/>
        <v>#REF!</v>
      </c>
      <c r="AP51" s="20">
        <f>AM51+'01.07.2016'!C60</f>
        <v>0</v>
      </c>
      <c r="AQ51" s="20" t="e">
        <f>AN51+'01.07.2016'!#REF!</f>
        <v>#REF!</v>
      </c>
    </row>
    <row r="52" spans="1:43" ht="18.75" customHeight="1">
      <c r="A52" s="4">
        <v>45</v>
      </c>
      <c r="B52" s="5" t="s">
        <v>60</v>
      </c>
      <c r="C52" s="20">
        <f t="shared" si="0"/>
        <v>0</v>
      </c>
      <c r="D52" s="6">
        <v>0</v>
      </c>
      <c r="E52" s="6">
        <v>0</v>
      </c>
      <c r="F52" s="20">
        <f t="shared" si="1"/>
        <v>0</v>
      </c>
      <c r="G52" s="6">
        <v>0</v>
      </c>
      <c r="H52" s="6">
        <v>0</v>
      </c>
      <c r="I52" s="20">
        <f t="shared" si="6"/>
        <v>0</v>
      </c>
      <c r="J52" s="20">
        <f t="shared" si="7"/>
        <v>0</v>
      </c>
      <c r="K52" s="20">
        <f t="shared" si="7"/>
        <v>0</v>
      </c>
      <c r="L52" s="20">
        <f t="shared" si="2"/>
        <v>0</v>
      </c>
      <c r="M52" s="20"/>
      <c r="N52" s="20"/>
      <c r="O52" s="20" t="e">
        <f>'01.07.2016'!#REF!+'01.07.2016'!#REF!</f>
        <v>#REF!</v>
      </c>
      <c r="R52" s="20">
        <f t="shared" si="20"/>
        <v>61905</v>
      </c>
      <c r="S52" s="20">
        <f t="shared" si="20"/>
        <v>61905</v>
      </c>
      <c r="T52" s="20">
        <f t="shared" si="19"/>
        <v>12529</v>
      </c>
      <c r="U52" s="20">
        <f t="shared" si="19"/>
        <v>12529</v>
      </c>
      <c r="V52" s="22">
        <v>27612</v>
      </c>
      <c r="W52" s="20">
        <f t="shared" si="9"/>
        <v>27612</v>
      </c>
      <c r="X52" s="21">
        <v>4746</v>
      </c>
      <c r="Y52" s="20">
        <f t="shared" si="10"/>
        <v>4746</v>
      </c>
      <c r="Z52" s="20"/>
      <c r="AA52" s="20">
        <f t="shared" si="11"/>
        <v>0</v>
      </c>
      <c r="AB52" s="20"/>
      <c r="AC52" s="20">
        <f t="shared" si="12"/>
        <v>0</v>
      </c>
      <c r="AD52" s="20">
        <v>34293</v>
      </c>
      <c r="AE52" s="20">
        <f t="shared" si="13"/>
        <v>34293</v>
      </c>
      <c r="AF52" s="20">
        <v>18193</v>
      </c>
      <c r="AG52" s="20">
        <f t="shared" si="14"/>
        <v>18193</v>
      </c>
      <c r="AH52" s="20">
        <v>7783</v>
      </c>
      <c r="AI52" s="20">
        <f t="shared" si="15"/>
        <v>7783</v>
      </c>
      <c r="AJ52" s="20">
        <v>4198</v>
      </c>
      <c r="AK52" s="20">
        <f t="shared" si="16"/>
        <v>4198</v>
      </c>
      <c r="AL52" s="20">
        <f t="shared" si="17"/>
        <v>0</v>
      </c>
      <c r="AM52" s="20">
        <f t="shared" si="4"/>
        <v>0</v>
      </c>
      <c r="AN52" s="20">
        <f t="shared" si="5"/>
        <v>0</v>
      </c>
      <c r="AO52" s="20" t="e">
        <f t="shared" si="18"/>
        <v>#REF!</v>
      </c>
      <c r="AP52" s="20" t="e">
        <f>AM52+'01.07.2016'!#REF!</f>
        <v>#REF!</v>
      </c>
      <c r="AQ52" s="20" t="e">
        <f>AN52+'01.07.2016'!#REF!</f>
        <v>#REF!</v>
      </c>
    </row>
    <row r="53" spans="1:43" s="31" customFormat="1" ht="18.75" customHeight="1">
      <c r="A53" s="25">
        <v>46</v>
      </c>
      <c r="B53" s="26" t="s">
        <v>61</v>
      </c>
      <c r="C53" s="27">
        <f t="shared" si="0"/>
        <v>0</v>
      </c>
      <c r="D53" s="28">
        <v>0</v>
      </c>
      <c r="E53" s="28">
        <v>0</v>
      </c>
      <c r="F53" s="27">
        <f t="shared" si="1"/>
        <v>0</v>
      </c>
      <c r="G53" s="28">
        <v>0</v>
      </c>
      <c r="H53" s="28">
        <v>0</v>
      </c>
      <c r="I53" s="27">
        <f t="shared" si="6"/>
        <v>0</v>
      </c>
      <c r="J53" s="27">
        <f t="shared" si="7"/>
        <v>0</v>
      </c>
      <c r="K53" s="27">
        <f t="shared" si="7"/>
        <v>0</v>
      </c>
      <c r="L53" s="27">
        <f t="shared" si="2"/>
        <v>0</v>
      </c>
      <c r="M53" s="27"/>
      <c r="N53" s="27"/>
      <c r="O53" s="27" t="e">
        <f>'01.07.2016'!C61+'01.07.2016'!#REF!</f>
        <v>#REF!</v>
      </c>
      <c r="R53" s="27">
        <f t="shared" si="20"/>
        <v>2096.2</v>
      </c>
      <c r="S53" s="27">
        <f t="shared" si="20"/>
        <v>2096.2</v>
      </c>
      <c r="T53" s="27">
        <f t="shared" si="19"/>
        <v>0</v>
      </c>
      <c r="U53" s="27">
        <f t="shared" si="19"/>
        <v>0</v>
      </c>
      <c r="V53" s="29">
        <v>1421.6</v>
      </c>
      <c r="W53" s="27">
        <v>1421.6</v>
      </c>
      <c r="X53" s="30">
        <v>0</v>
      </c>
      <c r="Y53" s="27">
        <v>0</v>
      </c>
      <c r="Z53" s="27"/>
      <c r="AA53" s="27">
        <f t="shared" si="11"/>
        <v>0</v>
      </c>
      <c r="AB53" s="27"/>
      <c r="AC53" s="27">
        <f t="shared" si="12"/>
        <v>0</v>
      </c>
      <c r="AD53" s="27">
        <v>674.6</v>
      </c>
      <c r="AE53" s="27">
        <f t="shared" si="13"/>
        <v>674.6</v>
      </c>
      <c r="AF53" s="27">
        <v>297.6</v>
      </c>
      <c r="AG53" s="27">
        <f t="shared" si="14"/>
        <v>297.6</v>
      </c>
      <c r="AH53" s="27">
        <v>0</v>
      </c>
      <c r="AI53" s="27">
        <f t="shared" si="15"/>
        <v>0</v>
      </c>
      <c r="AJ53" s="27">
        <v>0</v>
      </c>
      <c r="AK53" s="27">
        <f t="shared" si="16"/>
        <v>0</v>
      </c>
      <c r="AL53" s="27">
        <f>AM53+AN53</f>
        <v>0</v>
      </c>
      <c r="AM53" s="27">
        <f>R53-S53</f>
        <v>0</v>
      </c>
      <c r="AN53" s="27">
        <f t="shared" si="5"/>
        <v>0</v>
      </c>
      <c r="AO53" s="27" t="e">
        <f t="shared" si="18"/>
        <v>#REF!</v>
      </c>
      <c r="AP53" s="27">
        <f>AM53+'01.07.2016'!C61</f>
        <v>0</v>
      </c>
      <c r="AQ53" s="27" t="e">
        <f>AN53+'01.07.2016'!#REF!</f>
        <v>#REF!</v>
      </c>
    </row>
    <row r="54" spans="1:43" ht="18.75" customHeight="1">
      <c r="A54" s="4">
        <v>47</v>
      </c>
      <c r="B54" s="5" t="s">
        <v>62</v>
      </c>
      <c r="C54" s="20">
        <f t="shared" si="0"/>
        <v>0</v>
      </c>
      <c r="D54" s="6">
        <v>0</v>
      </c>
      <c r="E54" s="6">
        <v>0</v>
      </c>
      <c r="F54" s="20">
        <f t="shared" si="1"/>
        <v>0</v>
      </c>
      <c r="G54" s="6">
        <v>0</v>
      </c>
      <c r="H54" s="6">
        <v>0</v>
      </c>
      <c r="I54" s="20">
        <f t="shared" si="6"/>
        <v>0</v>
      </c>
      <c r="J54" s="20">
        <f t="shared" si="7"/>
        <v>0</v>
      </c>
      <c r="K54" s="20">
        <f t="shared" si="7"/>
        <v>0</v>
      </c>
      <c r="L54" s="20">
        <f t="shared" si="2"/>
        <v>0</v>
      </c>
      <c r="M54" s="20"/>
      <c r="N54" s="20"/>
      <c r="O54" s="20" t="e">
        <f>'01.07.2016'!#REF!+'01.07.2016'!#REF!</f>
        <v>#REF!</v>
      </c>
      <c r="R54" s="20">
        <f t="shared" si="20"/>
        <v>16171</v>
      </c>
      <c r="S54" s="20">
        <f t="shared" si="20"/>
        <v>16171</v>
      </c>
      <c r="T54" s="20">
        <f t="shared" si="19"/>
        <v>3087</v>
      </c>
      <c r="U54" s="20">
        <f t="shared" si="19"/>
        <v>3087</v>
      </c>
      <c r="V54" s="20">
        <v>13600</v>
      </c>
      <c r="W54" s="20">
        <f t="shared" si="9"/>
        <v>13600</v>
      </c>
      <c r="X54" s="21">
        <v>2457</v>
      </c>
      <c r="Y54" s="20">
        <f t="shared" si="10"/>
        <v>2457</v>
      </c>
      <c r="Z54" s="20"/>
      <c r="AA54" s="20">
        <f t="shared" si="11"/>
        <v>0</v>
      </c>
      <c r="AB54" s="20"/>
      <c r="AC54" s="20">
        <f t="shared" si="12"/>
        <v>0</v>
      </c>
      <c r="AD54" s="20">
        <v>2571</v>
      </c>
      <c r="AE54" s="20">
        <f t="shared" si="13"/>
        <v>2571</v>
      </c>
      <c r="AF54" s="20">
        <v>2571</v>
      </c>
      <c r="AG54" s="20">
        <f t="shared" si="14"/>
        <v>2571</v>
      </c>
      <c r="AH54" s="20">
        <v>630</v>
      </c>
      <c r="AI54" s="20">
        <f t="shared" si="15"/>
        <v>630</v>
      </c>
      <c r="AJ54" s="20">
        <v>630</v>
      </c>
      <c r="AK54" s="20">
        <f t="shared" si="16"/>
        <v>630</v>
      </c>
      <c r="AL54" s="20">
        <f t="shared" si="17"/>
        <v>0</v>
      </c>
      <c r="AM54" s="20">
        <f t="shared" si="4"/>
        <v>0</v>
      </c>
      <c r="AN54" s="20">
        <f t="shared" si="5"/>
        <v>0</v>
      </c>
      <c r="AO54" s="20" t="e">
        <f t="shared" si="18"/>
        <v>#REF!</v>
      </c>
      <c r="AP54" s="20" t="e">
        <f>AM54+'01.07.2016'!#REF!</f>
        <v>#REF!</v>
      </c>
      <c r="AQ54" s="20" t="e">
        <f>AN54+'01.07.2016'!#REF!</f>
        <v>#REF!</v>
      </c>
    </row>
    <row r="55" spans="1:43" ht="18.75" customHeight="1">
      <c r="A55" s="4">
        <v>48</v>
      </c>
      <c r="B55" s="5" t="s">
        <v>63</v>
      </c>
      <c r="C55" s="20">
        <f t="shared" si="0"/>
        <v>0</v>
      </c>
      <c r="D55" s="6">
        <v>0</v>
      </c>
      <c r="E55" s="6">
        <v>0</v>
      </c>
      <c r="F55" s="20">
        <f t="shared" si="1"/>
        <v>0</v>
      </c>
      <c r="G55" s="6">
        <v>0</v>
      </c>
      <c r="H55" s="6">
        <v>0</v>
      </c>
      <c r="I55" s="20">
        <f t="shared" si="6"/>
        <v>0</v>
      </c>
      <c r="J55" s="20">
        <f t="shared" si="7"/>
        <v>0</v>
      </c>
      <c r="K55" s="20">
        <f t="shared" si="7"/>
        <v>0</v>
      </c>
      <c r="L55" s="20">
        <f t="shared" si="2"/>
        <v>0</v>
      </c>
      <c r="M55" s="20"/>
      <c r="N55" s="20"/>
      <c r="O55" s="20" t="e">
        <f>'01.07.2016'!C62+'01.07.2016'!#REF!</f>
        <v>#REF!</v>
      </c>
      <c r="R55" s="20">
        <f t="shared" si="20"/>
        <v>42990</v>
      </c>
      <c r="S55" s="20">
        <f t="shared" si="20"/>
        <v>42990</v>
      </c>
      <c r="T55" s="20">
        <f t="shared" si="19"/>
        <v>8839</v>
      </c>
      <c r="U55" s="20">
        <f t="shared" si="19"/>
        <v>8839</v>
      </c>
      <c r="V55" s="22">
        <v>17684</v>
      </c>
      <c r="W55" s="20">
        <f t="shared" si="9"/>
        <v>17684</v>
      </c>
      <c r="X55" s="21">
        <v>3005</v>
      </c>
      <c r="Y55" s="20">
        <f t="shared" si="10"/>
        <v>3005</v>
      </c>
      <c r="Z55" s="20"/>
      <c r="AA55" s="20">
        <f t="shared" si="11"/>
        <v>0</v>
      </c>
      <c r="AB55" s="20"/>
      <c r="AC55" s="20">
        <f t="shared" si="12"/>
        <v>0</v>
      </c>
      <c r="AD55" s="20">
        <v>25306</v>
      </c>
      <c r="AE55" s="20">
        <f t="shared" si="13"/>
        <v>25306</v>
      </c>
      <c r="AF55" s="20">
        <v>11343</v>
      </c>
      <c r="AG55" s="20">
        <f t="shared" si="14"/>
        <v>11343</v>
      </c>
      <c r="AH55" s="20">
        <v>5834</v>
      </c>
      <c r="AI55" s="20">
        <f t="shared" si="15"/>
        <v>5834</v>
      </c>
      <c r="AJ55" s="20">
        <v>2363.3</v>
      </c>
      <c r="AK55" s="20">
        <f t="shared" si="16"/>
        <v>2363.3</v>
      </c>
      <c r="AL55" s="20">
        <f t="shared" si="17"/>
        <v>0</v>
      </c>
      <c r="AM55" s="20">
        <f t="shared" si="4"/>
        <v>0</v>
      </c>
      <c r="AN55" s="20">
        <f t="shared" si="5"/>
        <v>0</v>
      </c>
      <c r="AO55" s="20" t="e">
        <f t="shared" si="18"/>
        <v>#REF!</v>
      </c>
      <c r="AP55" s="20">
        <f>AM55+'01.07.2016'!C62</f>
        <v>0</v>
      </c>
      <c r="AQ55" s="20" t="e">
        <f>AN55+'01.07.2016'!#REF!</f>
        <v>#REF!</v>
      </c>
    </row>
    <row r="56" spans="1:43" ht="18.75" customHeight="1">
      <c r="A56" s="4">
        <v>49</v>
      </c>
      <c r="B56" s="5" t="s">
        <v>64</v>
      </c>
      <c r="C56" s="20">
        <f t="shared" si="0"/>
        <v>0</v>
      </c>
      <c r="D56" s="6">
        <v>0</v>
      </c>
      <c r="E56" s="6">
        <v>0</v>
      </c>
      <c r="F56" s="20">
        <f t="shared" si="1"/>
        <v>0</v>
      </c>
      <c r="G56" s="6">
        <v>0</v>
      </c>
      <c r="H56" s="6">
        <v>0</v>
      </c>
      <c r="I56" s="20">
        <f t="shared" si="6"/>
        <v>0</v>
      </c>
      <c r="J56" s="20">
        <f t="shared" si="7"/>
        <v>0</v>
      </c>
      <c r="K56" s="20">
        <f t="shared" si="7"/>
        <v>0</v>
      </c>
      <c r="L56" s="20">
        <f t="shared" si="2"/>
        <v>0</v>
      </c>
      <c r="M56" s="20"/>
      <c r="N56" s="20"/>
      <c r="O56" s="20" t="e">
        <f>'01.07.2016'!C63+'01.07.2016'!#REF!</f>
        <v>#REF!</v>
      </c>
      <c r="R56" s="20">
        <f t="shared" si="20"/>
        <v>34648</v>
      </c>
      <c r="S56" s="20">
        <f t="shared" si="20"/>
        <v>34648</v>
      </c>
      <c r="T56" s="20">
        <f t="shared" si="19"/>
        <v>9517</v>
      </c>
      <c r="U56" s="20">
        <f t="shared" si="19"/>
        <v>9517</v>
      </c>
      <c r="V56" s="22">
        <v>16000</v>
      </c>
      <c r="W56" s="20">
        <f t="shared" si="9"/>
        <v>16000</v>
      </c>
      <c r="X56" s="21">
        <v>4200</v>
      </c>
      <c r="Y56" s="20">
        <f t="shared" si="10"/>
        <v>4200</v>
      </c>
      <c r="Z56" s="20">
        <v>3200</v>
      </c>
      <c r="AA56" s="20">
        <f t="shared" si="11"/>
        <v>3200</v>
      </c>
      <c r="AB56" s="20">
        <v>1217</v>
      </c>
      <c r="AC56" s="20">
        <f t="shared" si="12"/>
        <v>1217</v>
      </c>
      <c r="AD56" s="20">
        <v>15448</v>
      </c>
      <c r="AE56" s="20">
        <f t="shared" si="13"/>
        <v>15448</v>
      </c>
      <c r="AF56" s="20">
        <v>15448</v>
      </c>
      <c r="AG56" s="20">
        <f t="shared" si="14"/>
        <v>15448</v>
      </c>
      <c r="AH56" s="20">
        <v>4100</v>
      </c>
      <c r="AI56" s="20">
        <f t="shared" si="15"/>
        <v>4100</v>
      </c>
      <c r="AJ56" s="20">
        <v>4100</v>
      </c>
      <c r="AK56" s="20">
        <f t="shared" si="16"/>
        <v>4100</v>
      </c>
      <c r="AL56" s="20">
        <f t="shared" si="17"/>
        <v>0</v>
      </c>
      <c r="AM56" s="20">
        <f t="shared" si="4"/>
        <v>0</v>
      </c>
      <c r="AN56" s="20">
        <f t="shared" si="5"/>
        <v>0</v>
      </c>
      <c r="AO56" s="20" t="e">
        <f t="shared" si="18"/>
        <v>#REF!</v>
      </c>
      <c r="AP56" s="20">
        <f>AM56+'01.07.2016'!C63</f>
        <v>0</v>
      </c>
      <c r="AQ56" s="20" t="e">
        <f>AN56+'01.07.2016'!#REF!</f>
        <v>#REF!</v>
      </c>
    </row>
    <row r="57" spans="1:43" ht="18.75" customHeight="1">
      <c r="A57" s="4">
        <v>50</v>
      </c>
      <c r="B57" s="5" t="s">
        <v>65</v>
      </c>
      <c r="C57" s="20">
        <f t="shared" si="0"/>
        <v>0</v>
      </c>
      <c r="D57" s="6">
        <v>0</v>
      </c>
      <c r="E57" s="6">
        <v>0</v>
      </c>
      <c r="F57" s="20">
        <f t="shared" si="1"/>
        <v>0</v>
      </c>
      <c r="G57" s="6">
        <v>0</v>
      </c>
      <c r="H57" s="6">
        <v>0</v>
      </c>
      <c r="I57" s="20">
        <f t="shared" si="6"/>
        <v>0</v>
      </c>
      <c r="J57" s="20">
        <f t="shared" si="7"/>
        <v>0</v>
      </c>
      <c r="K57" s="20">
        <f t="shared" si="7"/>
        <v>0</v>
      </c>
      <c r="L57" s="20">
        <f t="shared" si="2"/>
        <v>0</v>
      </c>
      <c r="M57" s="20"/>
      <c r="N57" s="20"/>
      <c r="O57" s="20" t="e">
        <f>'01.07.2016'!C64+'01.07.2016'!#REF!</f>
        <v>#REF!</v>
      </c>
      <c r="R57" s="20">
        <f t="shared" si="20"/>
        <v>3500</v>
      </c>
      <c r="S57" s="20">
        <f t="shared" si="20"/>
        <v>3500</v>
      </c>
      <c r="T57" s="20">
        <f t="shared" si="19"/>
        <v>1112</v>
      </c>
      <c r="U57" s="20">
        <f t="shared" si="19"/>
        <v>1112</v>
      </c>
      <c r="V57" s="22">
        <v>3500</v>
      </c>
      <c r="W57" s="20">
        <f t="shared" si="9"/>
        <v>3500</v>
      </c>
      <c r="X57" s="21">
        <v>1112</v>
      </c>
      <c r="Y57" s="20">
        <f t="shared" si="10"/>
        <v>1112</v>
      </c>
      <c r="Z57" s="20"/>
      <c r="AA57" s="20">
        <f t="shared" si="11"/>
        <v>0</v>
      </c>
      <c r="AB57" s="20"/>
      <c r="AC57" s="20">
        <f t="shared" si="12"/>
        <v>0</v>
      </c>
      <c r="AD57" s="20"/>
      <c r="AE57" s="20">
        <f t="shared" si="13"/>
        <v>0</v>
      </c>
      <c r="AF57" s="20"/>
      <c r="AG57" s="20">
        <f t="shared" si="14"/>
        <v>0</v>
      </c>
      <c r="AH57" s="20"/>
      <c r="AI57" s="20">
        <f t="shared" si="15"/>
        <v>0</v>
      </c>
      <c r="AJ57" s="20"/>
      <c r="AK57" s="20">
        <f t="shared" si="16"/>
        <v>0</v>
      </c>
      <c r="AL57" s="20">
        <f t="shared" si="17"/>
        <v>0</v>
      </c>
      <c r="AM57" s="20">
        <f t="shared" si="4"/>
        <v>0</v>
      </c>
      <c r="AN57" s="20">
        <f t="shared" si="5"/>
        <v>0</v>
      </c>
      <c r="AO57" s="20" t="e">
        <f t="shared" si="18"/>
        <v>#REF!</v>
      </c>
      <c r="AP57" s="20">
        <f>AM57+'01.07.2016'!C64</f>
        <v>0</v>
      </c>
      <c r="AQ57" s="20" t="e">
        <f>AN57+'01.07.2016'!#REF!</f>
        <v>#REF!</v>
      </c>
    </row>
    <row r="58" spans="1:43" ht="18.75" customHeight="1">
      <c r="A58" s="4">
        <v>51</v>
      </c>
      <c r="B58" s="5" t="s">
        <v>66</v>
      </c>
      <c r="C58" s="20">
        <f t="shared" si="0"/>
        <v>0</v>
      </c>
      <c r="D58" s="6">
        <v>0</v>
      </c>
      <c r="E58" s="6">
        <v>0</v>
      </c>
      <c r="F58" s="20">
        <f t="shared" si="1"/>
        <v>0</v>
      </c>
      <c r="G58" s="6">
        <v>0</v>
      </c>
      <c r="H58" s="6">
        <v>0</v>
      </c>
      <c r="I58" s="20">
        <f t="shared" si="6"/>
        <v>0</v>
      </c>
      <c r="J58" s="20">
        <f t="shared" si="7"/>
        <v>0</v>
      </c>
      <c r="K58" s="20">
        <f t="shared" si="7"/>
        <v>0</v>
      </c>
      <c r="L58" s="20">
        <f t="shared" si="2"/>
        <v>0</v>
      </c>
      <c r="M58" s="20"/>
      <c r="N58" s="20"/>
      <c r="O58" s="20" t="e">
        <f>'01.07.2016'!C65+'01.07.2016'!#REF!</f>
        <v>#REF!</v>
      </c>
      <c r="R58" s="20">
        <f t="shared" si="20"/>
        <v>4200</v>
      </c>
      <c r="S58" s="20">
        <f t="shared" si="20"/>
        <v>4200</v>
      </c>
      <c r="T58" s="20">
        <f t="shared" si="19"/>
        <v>1289</v>
      </c>
      <c r="U58" s="20">
        <f t="shared" si="19"/>
        <v>1289</v>
      </c>
      <c r="V58" s="22">
        <v>4200</v>
      </c>
      <c r="W58" s="20">
        <f t="shared" si="9"/>
        <v>4200</v>
      </c>
      <c r="X58" s="21">
        <v>1289</v>
      </c>
      <c r="Y58" s="20">
        <f t="shared" si="10"/>
        <v>1289</v>
      </c>
      <c r="Z58" s="20"/>
      <c r="AA58" s="20">
        <f t="shared" si="11"/>
        <v>0</v>
      </c>
      <c r="AB58" s="20"/>
      <c r="AC58" s="20">
        <f t="shared" si="12"/>
        <v>0</v>
      </c>
      <c r="AD58" s="20"/>
      <c r="AE58" s="20">
        <f t="shared" si="13"/>
        <v>0</v>
      </c>
      <c r="AF58" s="20"/>
      <c r="AG58" s="20">
        <f t="shared" si="14"/>
        <v>0</v>
      </c>
      <c r="AH58" s="20"/>
      <c r="AI58" s="20">
        <f t="shared" si="15"/>
        <v>0</v>
      </c>
      <c r="AJ58" s="20"/>
      <c r="AK58" s="20">
        <f t="shared" si="16"/>
        <v>0</v>
      </c>
      <c r="AL58" s="20">
        <f t="shared" si="17"/>
        <v>0</v>
      </c>
      <c r="AM58" s="20">
        <f t="shared" si="4"/>
        <v>0</v>
      </c>
      <c r="AN58" s="20">
        <f t="shared" si="5"/>
        <v>0</v>
      </c>
      <c r="AO58" s="20" t="e">
        <f t="shared" si="18"/>
        <v>#REF!</v>
      </c>
      <c r="AP58" s="20">
        <f>AM58+'01.07.2016'!C65</f>
        <v>0</v>
      </c>
      <c r="AQ58" s="20" t="e">
        <f>AN58+'01.07.2016'!#REF!</f>
        <v>#REF!</v>
      </c>
    </row>
    <row r="59" spans="1:43" ht="18.75" customHeight="1">
      <c r="A59" s="4">
        <v>52</v>
      </c>
      <c r="B59" s="5" t="s">
        <v>67</v>
      </c>
      <c r="C59" s="20">
        <f t="shared" si="0"/>
        <v>0</v>
      </c>
      <c r="D59" s="6">
        <v>0</v>
      </c>
      <c r="E59" s="6">
        <v>0</v>
      </c>
      <c r="F59" s="20">
        <f t="shared" si="1"/>
        <v>0</v>
      </c>
      <c r="G59" s="6">
        <v>0</v>
      </c>
      <c r="H59" s="6">
        <v>0</v>
      </c>
      <c r="I59" s="20">
        <f t="shared" si="6"/>
        <v>0</v>
      </c>
      <c r="J59" s="20">
        <f t="shared" si="7"/>
        <v>0</v>
      </c>
      <c r="K59" s="20">
        <f t="shared" si="7"/>
        <v>0</v>
      </c>
      <c r="L59" s="20">
        <f t="shared" si="2"/>
        <v>0</v>
      </c>
      <c r="M59" s="20"/>
      <c r="N59" s="20"/>
      <c r="O59" s="20" t="e">
        <f>'01.07.2016'!C66+'01.07.2016'!#REF!</f>
        <v>#REF!</v>
      </c>
      <c r="R59" s="20">
        <f t="shared" si="20"/>
        <v>4120</v>
      </c>
      <c r="S59" s="20">
        <f t="shared" si="20"/>
        <v>4120</v>
      </c>
      <c r="T59" s="20">
        <f t="shared" si="19"/>
        <v>995</v>
      </c>
      <c r="U59" s="20">
        <f t="shared" si="19"/>
        <v>995</v>
      </c>
      <c r="V59" s="22">
        <v>4120</v>
      </c>
      <c r="W59" s="20">
        <f t="shared" si="9"/>
        <v>4120</v>
      </c>
      <c r="X59" s="21">
        <v>995</v>
      </c>
      <c r="Y59" s="20">
        <f t="shared" si="10"/>
        <v>995</v>
      </c>
      <c r="Z59" s="20"/>
      <c r="AA59" s="20">
        <f t="shared" si="11"/>
        <v>0</v>
      </c>
      <c r="AB59" s="20"/>
      <c r="AC59" s="20">
        <f t="shared" si="12"/>
        <v>0</v>
      </c>
      <c r="AD59" s="20"/>
      <c r="AE59" s="20">
        <f t="shared" si="13"/>
        <v>0</v>
      </c>
      <c r="AF59" s="20"/>
      <c r="AG59" s="20">
        <f t="shared" si="14"/>
        <v>0</v>
      </c>
      <c r="AH59" s="20"/>
      <c r="AI59" s="20">
        <f t="shared" si="15"/>
        <v>0</v>
      </c>
      <c r="AJ59" s="20"/>
      <c r="AK59" s="20">
        <f t="shared" si="16"/>
        <v>0</v>
      </c>
      <c r="AL59" s="20">
        <f t="shared" si="17"/>
        <v>0</v>
      </c>
      <c r="AM59" s="20">
        <f t="shared" si="4"/>
        <v>0</v>
      </c>
      <c r="AN59" s="20">
        <f t="shared" si="5"/>
        <v>0</v>
      </c>
      <c r="AO59" s="20" t="e">
        <f t="shared" si="18"/>
        <v>#REF!</v>
      </c>
      <c r="AP59" s="20">
        <f>AM59+'01.07.2016'!C66</f>
        <v>0</v>
      </c>
      <c r="AQ59" s="20" t="e">
        <f>AN59+'01.07.2016'!#REF!</f>
        <v>#REF!</v>
      </c>
    </row>
    <row r="60" spans="1:43" ht="18.75" customHeight="1">
      <c r="A60" s="4">
        <v>53</v>
      </c>
      <c r="B60" s="5" t="s">
        <v>68</v>
      </c>
      <c r="C60" s="20">
        <f t="shared" si="0"/>
        <v>0</v>
      </c>
      <c r="D60" s="6">
        <v>0</v>
      </c>
      <c r="E60" s="6">
        <v>0</v>
      </c>
      <c r="F60" s="20">
        <f t="shared" si="1"/>
        <v>0</v>
      </c>
      <c r="G60" s="6">
        <v>0</v>
      </c>
      <c r="H60" s="6">
        <v>0</v>
      </c>
      <c r="I60" s="20">
        <f t="shared" si="6"/>
        <v>0</v>
      </c>
      <c r="J60" s="20">
        <f t="shared" si="7"/>
        <v>0</v>
      </c>
      <c r="K60" s="20">
        <f t="shared" si="7"/>
        <v>0</v>
      </c>
      <c r="L60" s="20">
        <f t="shared" si="2"/>
        <v>0</v>
      </c>
      <c r="M60" s="20"/>
      <c r="N60" s="20"/>
      <c r="O60" s="20" t="e">
        <f>'01.07.2016'!C67+'01.07.2016'!#REF!</f>
        <v>#REF!</v>
      </c>
      <c r="R60" s="20">
        <f t="shared" si="20"/>
        <v>5100</v>
      </c>
      <c r="S60" s="20">
        <f t="shared" si="20"/>
        <v>5100</v>
      </c>
      <c r="T60" s="20">
        <f t="shared" si="19"/>
        <v>1959</v>
      </c>
      <c r="U60" s="20">
        <f t="shared" si="19"/>
        <v>1959</v>
      </c>
      <c r="V60" s="22">
        <v>5100</v>
      </c>
      <c r="W60" s="20">
        <f t="shared" si="9"/>
        <v>5100</v>
      </c>
      <c r="X60" s="21">
        <v>1959</v>
      </c>
      <c r="Y60" s="20">
        <f t="shared" si="10"/>
        <v>1959</v>
      </c>
      <c r="Z60" s="20"/>
      <c r="AA60" s="20">
        <f t="shared" si="11"/>
        <v>0</v>
      </c>
      <c r="AB60" s="20"/>
      <c r="AC60" s="20">
        <f t="shared" si="12"/>
        <v>0</v>
      </c>
      <c r="AD60" s="20"/>
      <c r="AE60" s="20">
        <f t="shared" si="13"/>
        <v>0</v>
      </c>
      <c r="AF60" s="20"/>
      <c r="AG60" s="20">
        <f t="shared" si="14"/>
        <v>0</v>
      </c>
      <c r="AH60" s="20"/>
      <c r="AI60" s="20">
        <f t="shared" si="15"/>
        <v>0</v>
      </c>
      <c r="AJ60" s="20"/>
      <c r="AK60" s="20">
        <f t="shared" si="16"/>
        <v>0</v>
      </c>
      <c r="AL60" s="20">
        <f t="shared" si="17"/>
        <v>0</v>
      </c>
      <c r="AM60" s="20">
        <f t="shared" si="4"/>
        <v>0</v>
      </c>
      <c r="AN60" s="20">
        <f t="shared" si="5"/>
        <v>0</v>
      </c>
      <c r="AO60" s="20" t="e">
        <f t="shared" si="18"/>
        <v>#REF!</v>
      </c>
      <c r="AP60" s="20">
        <f>AM60+'01.07.2016'!C67</f>
        <v>0</v>
      </c>
      <c r="AQ60" s="20" t="e">
        <f>AN60+'01.07.2016'!#REF!</f>
        <v>#REF!</v>
      </c>
    </row>
    <row r="61" spans="1:43" ht="18.75" customHeight="1">
      <c r="A61" s="4">
        <v>54</v>
      </c>
      <c r="B61" s="5" t="s">
        <v>69</v>
      </c>
      <c r="C61" s="20">
        <f t="shared" si="0"/>
        <v>0</v>
      </c>
      <c r="D61" s="6">
        <v>0</v>
      </c>
      <c r="E61" s="6">
        <v>0</v>
      </c>
      <c r="F61" s="20">
        <f t="shared" si="1"/>
        <v>0</v>
      </c>
      <c r="G61" s="6">
        <v>0</v>
      </c>
      <c r="H61" s="6">
        <v>0</v>
      </c>
      <c r="I61" s="20">
        <f t="shared" si="6"/>
        <v>0</v>
      </c>
      <c r="J61" s="20">
        <f t="shared" si="7"/>
        <v>0</v>
      </c>
      <c r="K61" s="20">
        <f t="shared" si="7"/>
        <v>0</v>
      </c>
      <c r="L61" s="20">
        <f t="shared" si="2"/>
        <v>0</v>
      </c>
      <c r="M61" s="20"/>
      <c r="N61" s="20"/>
      <c r="O61" s="20" t="e">
        <f>'01.07.2016'!C68+'01.07.2016'!#REF!</f>
        <v>#REF!</v>
      </c>
      <c r="R61" s="20">
        <f t="shared" si="20"/>
        <v>2500</v>
      </c>
      <c r="S61" s="20">
        <f t="shared" si="20"/>
        <v>2500</v>
      </c>
      <c r="T61" s="20">
        <f t="shared" si="19"/>
        <v>680</v>
      </c>
      <c r="U61" s="20">
        <f t="shared" si="19"/>
        <v>680</v>
      </c>
      <c r="V61" s="22">
        <v>2500</v>
      </c>
      <c r="W61" s="20">
        <f t="shared" si="9"/>
        <v>2500</v>
      </c>
      <c r="X61" s="21">
        <v>680</v>
      </c>
      <c r="Y61" s="20">
        <f t="shared" si="10"/>
        <v>680</v>
      </c>
      <c r="Z61" s="20"/>
      <c r="AA61" s="20">
        <f t="shared" si="11"/>
        <v>0</v>
      </c>
      <c r="AB61" s="20"/>
      <c r="AC61" s="20">
        <f t="shared" si="12"/>
        <v>0</v>
      </c>
      <c r="AD61" s="20"/>
      <c r="AE61" s="20">
        <f t="shared" si="13"/>
        <v>0</v>
      </c>
      <c r="AF61" s="20"/>
      <c r="AG61" s="20">
        <f t="shared" si="14"/>
        <v>0</v>
      </c>
      <c r="AH61" s="20"/>
      <c r="AI61" s="20">
        <f t="shared" si="15"/>
        <v>0</v>
      </c>
      <c r="AJ61" s="20"/>
      <c r="AK61" s="20">
        <f t="shared" si="16"/>
        <v>0</v>
      </c>
      <c r="AL61" s="20">
        <f t="shared" si="17"/>
        <v>0</v>
      </c>
      <c r="AM61" s="20">
        <f t="shared" si="4"/>
        <v>0</v>
      </c>
      <c r="AN61" s="20">
        <f t="shared" si="5"/>
        <v>0</v>
      </c>
      <c r="AO61" s="20" t="e">
        <f t="shared" si="18"/>
        <v>#REF!</v>
      </c>
      <c r="AP61" s="20">
        <f>AM61+'01.07.2016'!C68</f>
        <v>0</v>
      </c>
      <c r="AQ61" s="20" t="e">
        <f>AN61+'01.07.2016'!#REF!</f>
        <v>#REF!</v>
      </c>
    </row>
    <row r="62" spans="1:43" ht="18.75" customHeight="1">
      <c r="A62" s="4">
        <v>55</v>
      </c>
      <c r="B62" s="5" t="s">
        <v>70</v>
      </c>
      <c r="C62" s="20">
        <f t="shared" si="0"/>
        <v>0</v>
      </c>
      <c r="D62" s="6">
        <v>0</v>
      </c>
      <c r="E62" s="6">
        <v>0</v>
      </c>
      <c r="F62" s="20">
        <f t="shared" si="1"/>
        <v>0</v>
      </c>
      <c r="G62" s="6">
        <v>0</v>
      </c>
      <c r="H62" s="6">
        <v>0</v>
      </c>
      <c r="I62" s="20">
        <f t="shared" si="6"/>
        <v>0</v>
      </c>
      <c r="J62" s="20">
        <f t="shared" si="7"/>
        <v>0</v>
      </c>
      <c r="K62" s="20">
        <f t="shared" si="7"/>
        <v>0</v>
      </c>
      <c r="L62" s="20">
        <f t="shared" si="2"/>
        <v>0</v>
      </c>
      <c r="M62" s="20"/>
      <c r="N62" s="20"/>
      <c r="O62" s="20" t="e">
        <f>'01.07.2016'!C69+'01.07.2016'!#REF!</f>
        <v>#REF!</v>
      </c>
      <c r="R62" s="20">
        <f t="shared" si="20"/>
        <v>2750</v>
      </c>
      <c r="S62" s="20">
        <f t="shared" si="20"/>
        <v>2750</v>
      </c>
      <c r="T62" s="20">
        <f t="shared" si="19"/>
        <v>920</v>
      </c>
      <c r="U62" s="20">
        <f t="shared" si="19"/>
        <v>920</v>
      </c>
      <c r="V62" s="22">
        <v>2750</v>
      </c>
      <c r="W62" s="20">
        <f t="shared" si="9"/>
        <v>2750</v>
      </c>
      <c r="X62" s="21">
        <v>920</v>
      </c>
      <c r="Y62" s="20">
        <f t="shared" si="10"/>
        <v>920</v>
      </c>
      <c r="Z62" s="20"/>
      <c r="AA62" s="20">
        <f t="shared" si="11"/>
        <v>0</v>
      </c>
      <c r="AB62" s="20"/>
      <c r="AC62" s="20">
        <f t="shared" si="12"/>
        <v>0</v>
      </c>
      <c r="AD62" s="20"/>
      <c r="AE62" s="20">
        <f t="shared" si="13"/>
        <v>0</v>
      </c>
      <c r="AF62" s="20"/>
      <c r="AG62" s="20">
        <f t="shared" si="14"/>
        <v>0</v>
      </c>
      <c r="AH62" s="20"/>
      <c r="AI62" s="20">
        <f t="shared" si="15"/>
        <v>0</v>
      </c>
      <c r="AJ62" s="20"/>
      <c r="AK62" s="20">
        <f t="shared" si="16"/>
        <v>0</v>
      </c>
      <c r="AL62" s="20">
        <f t="shared" si="17"/>
        <v>0</v>
      </c>
      <c r="AM62" s="20">
        <f t="shared" si="4"/>
        <v>0</v>
      </c>
      <c r="AN62" s="20">
        <f t="shared" si="5"/>
        <v>0</v>
      </c>
      <c r="AO62" s="20" t="e">
        <f t="shared" si="18"/>
        <v>#REF!</v>
      </c>
      <c r="AP62" s="20">
        <f>AM62+'01.07.2016'!C69</f>
        <v>0</v>
      </c>
      <c r="AQ62" s="20" t="e">
        <f>AN62+'01.07.2016'!#REF!</f>
        <v>#REF!</v>
      </c>
    </row>
    <row r="63" spans="1:43" ht="18.75" customHeight="1">
      <c r="A63" s="4">
        <v>56</v>
      </c>
      <c r="B63" s="5" t="s">
        <v>71</v>
      </c>
      <c r="C63" s="20">
        <f t="shared" si="0"/>
        <v>0</v>
      </c>
      <c r="D63" s="6">
        <v>0</v>
      </c>
      <c r="E63" s="6">
        <v>0</v>
      </c>
      <c r="F63" s="20">
        <f t="shared" si="1"/>
        <v>0</v>
      </c>
      <c r="G63" s="6">
        <v>0</v>
      </c>
      <c r="H63" s="6">
        <v>0</v>
      </c>
      <c r="I63" s="20">
        <f t="shared" si="6"/>
        <v>0</v>
      </c>
      <c r="J63" s="20">
        <f t="shared" si="7"/>
        <v>0</v>
      </c>
      <c r="K63" s="20">
        <f t="shared" si="7"/>
        <v>0</v>
      </c>
      <c r="L63" s="20">
        <f t="shared" si="2"/>
        <v>0</v>
      </c>
      <c r="M63" s="20"/>
      <c r="N63" s="20"/>
      <c r="O63" s="20" t="e">
        <f>'01.07.2016'!C70+'01.07.2016'!#REF!</f>
        <v>#REF!</v>
      </c>
      <c r="R63" s="20">
        <f t="shared" si="20"/>
        <v>3520</v>
      </c>
      <c r="S63" s="20">
        <f t="shared" si="20"/>
        <v>3520</v>
      </c>
      <c r="T63" s="20">
        <f t="shared" si="19"/>
        <v>1010</v>
      </c>
      <c r="U63" s="20">
        <f t="shared" si="19"/>
        <v>1010</v>
      </c>
      <c r="V63" s="22">
        <v>3520</v>
      </c>
      <c r="W63" s="20">
        <f t="shared" si="9"/>
        <v>3520</v>
      </c>
      <c r="X63" s="21">
        <v>1010</v>
      </c>
      <c r="Y63" s="20">
        <f t="shared" si="10"/>
        <v>1010</v>
      </c>
      <c r="Z63" s="20"/>
      <c r="AA63" s="20">
        <f t="shared" si="11"/>
        <v>0</v>
      </c>
      <c r="AB63" s="20"/>
      <c r="AC63" s="20">
        <f t="shared" si="12"/>
        <v>0</v>
      </c>
      <c r="AD63" s="20"/>
      <c r="AE63" s="20">
        <f t="shared" si="13"/>
        <v>0</v>
      </c>
      <c r="AF63" s="20"/>
      <c r="AG63" s="20">
        <f t="shared" si="14"/>
        <v>0</v>
      </c>
      <c r="AH63" s="20"/>
      <c r="AI63" s="20">
        <f t="shared" si="15"/>
        <v>0</v>
      </c>
      <c r="AJ63" s="20"/>
      <c r="AK63" s="20">
        <f t="shared" si="16"/>
        <v>0</v>
      </c>
      <c r="AL63" s="20">
        <f t="shared" si="17"/>
        <v>0</v>
      </c>
      <c r="AM63" s="20">
        <f t="shared" si="4"/>
        <v>0</v>
      </c>
      <c r="AN63" s="20">
        <f t="shared" si="5"/>
        <v>0</v>
      </c>
      <c r="AO63" s="20" t="e">
        <f t="shared" si="18"/>
        <v>#REF!</v>
      </c>
      <c r="AP63" s="20">
        <f>AM63+'01.07.2016'!C70</f>
        <v>0</v>
      </c>
      <c r="AQ63" s="20" t="e">
        <f>AN63+'01.07.2016'!#REF!</f>
        <v>#REF!</v>
      </c>
    </row>
    <row r="64" spans="1:43" ht="18.75" customHeight="1">
      <c r="A64" s="4">
        <v>57</v>
      </c>
      <c r="B64" s="5" t="s">
        <v>72</v>
      </c>
      <c r="C64" s="20">
        <f t="shared" si="0"/>
        <v>0</v>
      </c>
      <c r="D64" s="6">
        <v>0</v>
      </c>
      <c r="E64" s="6">
        <v>0</v>
      </c>
      <c r="F64" s="20">
        <f t="shared" si="1"/>
        <v>0</v>
      </c>
      <c r="G64" s="6">
        <v>0</v>
      </c>
      <c r="H64" s="6">
        <v>0</v>
      </c>
      <c r="I64" s="20">
        <f t="shared" si="6"/>
        <v>0</v>
      </c>
      <c r="J64" s="20">
        <f t="shared" si="7"/>
        <v>0</v>
      </c>
      <c r="K64" s="20">
        <f t="shared" si="7"/>
        <v>0</v>
      </c>
      <c r="L64" s="20">
        <f t="shared" si="2"/>
        <v>0</v>
      </c>
      <c r="M64" s="20"/>
      <c r="N64" s="20"/>
      <c r="O64" s="20" t="e">
        <f>'01.07.2016'!C71+'01.07.2016'!#REF!</f>
        <v>#REF!</v>
      </c>
      <c r="R64" s="20">
        <f t="shared" si="20"/>
        <v>31592</v>
      </c>
      <c r="S64" s="20">
        <f t="shared" si="20"/>
        <v>31592</v>
      </c>
      <c r="T64" s="20">
        <f t="shared" si="19"/>
        <v>951</v>
      </c>
      <c r="U64" s="20">
        <f t="shared" si="19"/>
        <v>951</v>
      </c>
      <c r="V64" s="22">
        <v>30540</v>
      </c>
      <c r="W64" s="20">
        <f t="shared" si="9"/>
        <v>30540</v>
      </c>
      <c r="X64" s="21">
        <v>688</v>
      </c>
      <c r="Y64" s="20">
        <f t="shared" si="10"/>
        <v>688</v>
      </c>
      <c r="Z64" s="20">
        <v>1052</v>
      </c>
      <c r="AA64" s="20">
        <f t="shared" si="11"/>
        <v>1052</v>
      </c>
      <c r="AB64" s="20">
        <v>263</v>
      </c>
      <c r="AC64" s="20">
        <f t="shared" si="12"/>
        <v>263</v>
      </c>
      <c r="AD64" s="20"/>
      <c r="AE64" s="20">
        <f t="shared" si="13"/>
        <v>0</v>
      </c>
      <c r="AF64" s="20"/>
      <c r="AG64" s="20">
        <f t="shared" si="14"/>
        <v>0</v>
      </c>
      <c r="AH64" s="20"/>
      <c r="AI64" s="20">
        <f t="shared" si="15"/>
        <v>0</v>
      </c>
      <c r="AJ64" s="20"/>
      <c r="AK64" s="20">
        <f t="shared" si="16"/>
        <v>0</v>
      </c>
      <c r="AL64" s="20">
        <f t="shared" si="17"/>
        <v>0</v>
      </c>
      <c r="AM64" s="20">
        <f t="shared" si="4"/>
        <v>0</v>
      </c>
      <c r="AN64" s="20">
        <f t="shared" si="5"/>
        <v>0</v>
      </c>
      <c r="AO64" s="20" t="e">
        <f t="shared" si="18"/>
        <v>#REF!</v>
      </c>
      <c r="AP64" s="20">
        <f>AM64+'01.07.2016'!C71</f>
        <v>0</v>
      </c>
      <c r="AQ64" s="20" t="e">
        <f>AN64+'01.07.2016'!#REF!</f>
        <v>#REF!</v>
      </c>
    </row>
    <row r="65" spans="1:43" ht="18.75" customHeight="1">
      <c r="A65" s="4">
        <v>58</v>
      </c>
      <c r="B65" s="5" t="s">
        <v>73</v>
      </c>
      <c r="C65" s="20">
        <f t="shared" si="0"/>
        <v>0</v>
      </c>
      <c r="D65" s="6">
        <v>0</v>
      </c>
      <c r="E65" s="6">
        <v>0</v>
      </c>
      <c r="F65" s="20">
        <f t="shared" si="1"/>
        <v>0</v>
      </c>
      <c r="G65" s="6">
        <v>0</v>
      </c>
      <c r="H65" s="6">
        <v>0</v>
      </c>
      <c r="I65" s="20">
        <f t="shared" si="6"/>
        <v>0</v>
      </c>
      <c r="J65" s="20">
        <f t="shared" si="7"/>
        <v>0</v>
      </c>
      <c r="K65" s="20">
        <f t="shared" si="7"/>
        <v>0</v>
      </c>
      <c r="L65" s="20">
        <f t="shared" si="2"/>
        <v>0</v>
      </c>
      <c r="M65" s="20"/>
      <c r="N65" s="20"/>
      <c r="O65" s="20" t="e">
        <f>'01.07.2016'!C72+'01.07.2016'!#REF!</f>
        <v>#REF!</v>
      </c>
      <c r="R65" s="20">
        <f t="shared" si="20"/>
        <v>3100</v>
      </c>
      <c r="S65" s="20">
        <f t="shared" si="20"/>
        <v>3100</v>
      </c>
      <c r="T65" s="20">
        <f t="shared" si="19"/>
        <v>1020</v>
      </c>
      <c r="U65" s="20">
        <f t="shared" si="19"/>
        <v>1020</v>
      </c>
      <c r="V65" s="22">
        <v>3100</v>
      </c>
      <c r="W65" s="20">
        <f t="shared" si="9"/>
        <v>3100</v>
      </c>
      <c r="X65" s="21">
        <v>1020</v>
      </c>
      <c r="Y65" s="20">
        <f t="shared" si="10"/>
        <v>1020</v>
      </c>
      <c r="Z65" s="20"/>
      <c r="AA65" s="20">
        <f t="shared" si="11"/>
        <v>0</v>
      </c>
      <c r="AB65" s="20"/>
      <c r="AC65" s="20">
        <f t="shared" si="12"/>
        <v>0</v>
      </c>
      <c r="AD65" s="20"/>
      <c r="AE65" s="20">
        <f t="shared" si="13"/>
        <v>0</v>
      </c>
      <c r="AF65" s="20"/>
      <c r="AG65" s="20">
        <f t="shared" si="14"/>
        <v>0</v>
      </c>
      <c r="AH65" s="20"/>
      <c r="AI65" s="20">
        <f t="shared" si="15"/>
        <v>0</v>
      </c>
      <c r="AJ65" s="20"/>
      <c r="AK65" s="20">
        <f t="shared" si="16"/>
        <v>0</v>
      </c>
      <c r="AL65" s="20">
        <f t="shared" si="17"/>
        <v>0</v>
      </c>
      <c r="AM65" s="20">
        <f t="shared" si="4"/>
        <v>0</v>
      </c>
      <c r="AN65" s="20">
        <f t="shared" si="5"/>
        <v>0</v>
      </c>
      <c r="AO65" s="20" t="e">
        <f t="shared" si="18"/>
        <v>#REF!</v>
      </c>
      <c r="AP65" s="20">
        <f>AM65+'01.07.2016'!C72</f>
        <v>0</v>
      </c>
      <c r="AQ65" s="20" t="e">
        <f>AN65+'01.07.2016'!#REF!</f>
        <v>#REF!</v>
      </c>
    </row>
    <row r="66" spans="1:43" ht="18.75" customHeight="1">
      <c r="A66" s="4">
        <v>59</v>
      </c>
      <c r="B66" s="5" t="s">
        <v>74</v>
      </c>
      <c r="C66" s="20">
        <f t="shared" si="0"/>
        <v>0</v>
      </c>
      <c r="D66" s="6">
        <v>0</v>
      </c>
      <c r="E66" s="6">
        <v>0</v>
      </c>
      <c r="F66" s="20">
        <f t="shared" si="1"/>
        <v>0</v>
      </c>
      <c r="G66" s="6">
        <v>0</v>
      </c>
      <c r="H66" s="6">
        <v>0</v>
      </c>
      <c r="I66" s="20">
        <f t="shared" si="6"/>
        <v>0</v>
      </c>
      <c r="J66" s="20">
        <f t="shared" si="7"/>
        <v>0</v>
      </c>
      <c r="K66" s="20">
        <f t="shared" si="7"/>
        <v>0</v>
      </c>
      <c r="L66" s="20">
        <f t="shared" si="2"/>
        <v>0</v>
      </c>
      <c r="M66" s="20"/>
      <c r="N66" s="20"/>
      <c r="O66" s="20" t="e">
        <f>'01.07.2016'!C73+'01.07.2016'!#REF!</f>
        <v>#REF!</v>
      </c>
      <c r="R66" s="20">
        <f t="shared" si="20"/>
        <v>7413</v>
      </c>
      <c r="S66" s="20">
        <f t="shared" si="20"/>
        <v>7413</v>
      </c>
      <c r="T66" s="20">
        <f t="shared" si="19"/>
        <v>1400</v>
      </c>
      <c r="U66" s="20">
        <f t="shared" si="19"/>
        <v>1400</v>
      </c>
      <c r="V66" s="22">
        <v>7413</v>
      </c>
      <c r="W66" s="20">
        <f t="shared" si="9"/>
        <v>7413</v>
      </c>
      <c r="X66" s="21">
        <v>1400</v>
      </c>
      <c r="Y66" s="20">
        <f t="shared" si="10"/>
        <v>1400</v>
      </c>
      <c r="Z66" s="20"/>
      <c r="AA66" s="20">
        <f t="shared" si="11"/>
        <v>0</v>
      </c>
      <c r="AB66" s="20"/>
      <c r="AC66" s="20">
        <f t="shared" si="12"/>
        <v>0</v>
      </c>
      <c r="AD66" s="20"/>
      <c r="AE66" s="20">
        <f t="shared" si="13"/>
        <v>0</v>
      </c>
      <c r="AF66" s="20"/>
      <c r="AG66" s="20">
        <f t="shared" si="14"/>
        <v>0</v>
      </c>
      <c r="AH66" s="20"/>
      <c r="AI66" s="20">
        <f t="shared" si="15"/>
        <v>0</v>
      </c>
      <c r="AJ66" s="20"/>
      <c r="AK66" s="20">
        <f t="shared" si="16"/>
        <v>0</v>
      </c>
      <c r="AL66" s="20">
        <f t="shared" si="17"/>
        <v>0</v>
      </c>
      <c r="AM66" s="20">
        <f t="shared" si="4"/>
        <v>0</v>
      </c>
      <c r="AN66" s="20">
        <f t="shared" si="5"/>
        <v>0</v>
      </c>
      <c r="AO66" s="20" t="e">
        <f t="shared" si="18"/>
        <v>#REF!</v>
      </c>
      <c r="AP66" s="20">
        <f>AM66+'01.07.2016'!C73</f>
        <v>0</v>
      </c>
      <c r="AQ66" s="20" t="e">
        <f>AN66+'01.07.2016'!#REF!</f>
        <v>#REF!</v>
      </c>
    </row>
    <row r="67" spans="1:43" ht="18.75" customHeight="1">
      <c r="A67" s="4">
        <v>60</v>
      </c>
      <c r="B67" s="5" t="s">
        <v>75</v>
      </c>
      <c r="C67" s="20">
        <f t="shared" si="0"/>
        <v>0</v>
      </c>
      <c r="D67" s="6">
        <v>0</v>
      </c>
      <c r="E67" s="6">
        <v>0</v>
      </c>
      <c r="F67" s="20">
        <f t="shared" si="1"/>
        <v>0</v>
      </c>
      <c r="G67" s="6">
        <v>0</v>
      </c>
      <c r="H67" s="6">
        <v>0</v>
      </c>
      <c r="I67" s="20">
        <f t="shared" si="6"/>
        <v>0</v>
      </c>
      <c r="J67" s="20">
        <f t="shared" si="7"/>
        <v>0</v>
      </c>
      <c r="K67" s="20">
        <f t="shared" si="7"/>
        <v>0</v>
      </c>
      <c r="L67" s="20">
        <f t="shared" si="2"/>
        <v>0</v>
      </c>
      <c r="M67" s="20"/>
      <c r="N67" s="20"/>
      <c r="O67" s="20" t="e">
        <f>'01.07.2016'!C74+'01.07.2016'!#REF!</f>
        <v>#REF!</v>
      </c>
      <c r="R67" s="20">
        <f t="shared" si="20"/>
        <v>3100</v>
      </c>
      <c r="S67" s="20">
        <f t="shared" si="20"/>
        <v>3100</v>
      </c>
      <c r="T67" s="20">
        <f t="shared" si="19"/>
        <v>750</v>
      </c>
      <c r="U67" s="20">
        <f t="shared" si="19"/>
        <v>750</v>
      </c>
      <c r="V67" s="22">
        <v>3100</v>
      </c>
      <c r="W67" s="20">
        <f t="shared" si="9"/>
        <v>3100</v>
      </c>
      <c r="X67" s="21">
        <v>750</v>
      </c>
      <c r="Y67" s="20">
        <f t="shared" si="10"/>
        <v>750</v>
      </c>
      <c r="Z67" s="20"/>
      <c r="AA67" s="20">
        <f t="shared" si="11"/>
        <v>0</v>
      </c>
      <c r="AB67" s="20"/>
      <c r="AC67" s="20">
        <f t="shared" si="12"/>
        <v>0</v>
      </c>
      <c r="AD67" s="20"/>
      <c r="AE67" s="20">
        <f t="shared" si="13"/>
        <v>0</v>
      </c>
      <c r="AF67" s="20"/>
      <c r="AG67" s="20">
        <f t="shared" si="14"/>
        <v>0</v>
      </c>
      <c r="AH67" s="20"/>
      <c r="AI67" s="20">
        <f t="shared" si="15"/>
        <v>0</v>
      </c>
      <c r="AJ67" s="20"/>
      <c r="AK67" s="20">
        <f t="shared" si="16"/>
        <v>0</v>
      </c>
      <c r="AL67" s="20">
        <f t="shared" si="17"/>
        <v>0</v>
      </c>
      <c r="AM67" s="20">
        <f t="shared" si="4"/>
        <v>0</v>
      </c>
      <c r="AN67" s="20">
        <f t="shared" si="5"/>
        <v>0</v>
      </c>
      <c r="AO67" s="20" t="e">
        <f t="shared" si="18"/>
        <v>#REF!</v>
      </c>
      <c r="AP67" s="20">
        <f>AM67+'01.07.2016'!C74</f>
        <v>0</v>
      </c>
      <c r="AQ67" s="20" t="e">
        <f>AN67+'01.07.2016'!#REF!</f>
        <v>#REF!</v>
      </c>
    </row>
    <row r="68" spans="1:43" ht="18.75" customHeight="1">
      <c r="A68" s="4">
        <v>61</v>
      </c>
      <c r="B68" s="5" t="s">
        <v>76</v>
      </c>
      <c r="C68" s="20">
        <f t="shared" si="0"/>
        <v>0</v>
      </c>
      <c r="D68" s="6">
        <v>0</v>
      </c>
      <c r="E68" s="6">
        <v>0</v>
      </c>
      <c r="F68" s="20">
        <f t="shared" si="1"/>
        <v>0</v>
      </c>
      <c r="G68" s="6">
        <v>0</v>
      </c>
      <c r="H68" s="6">
        <v>0</v>
      </c>
      <c r="I68" s="20">
        <f t="shared" si="6"/>
        <v>0</v>
      </c>
      <c r="J68" s="20">
        <f t="shared" si="7"/>
        <v>0</v>
      </c>
      <c r="K68" s="20">
        <f t="shared" si="7"/>
        <v>0</v>
      </c>
      <c r="L68" s="20">
        <f t="shared" si="2"/>
        <v>0</v>
      </c>
      <c r="M68" s="20"/>
      <c r="N68" s="20"/>
      <c r="O68" s="20" t="e">
        <f>'01.07.2016'!C75+'01.07.2016'!#REF!</f>
        <v>#REF!</v>
      </c>
      <c r="R68" s="20">
        <f t="shared" si="20"/>
        <v>1452.5</v>
      </c>
      <c r="S68" s="20">
        <f t="shared" si="20"/>
        <v>1452.5</v>
      </c>
      <c r="T68" s="20">
        <f t="shared" si="19"/>
        <v>1117</v>
      </c>
      <c r="U68" s="20">
        <f t="shared" si="19"/>
        <v>1117</v>
      </c>
      <c r="V68" s="22">
        <v>644</v>
      </c>
      <c r="W68" s="20">
        <f t="shared" si="9"/>
        <v>644</v>
      </c>
      <c r="X68" s="21">
        <v>927</v>
      </c>
      <c r="Y68" s="20">
        <f t="shared" si="10"/>
        <v>927</v>
      </c>
      <c r="Z68" s="20">
        <v>808.5</v>
      </c>
      <c r="AA68" s="20">
        <f t="shared" si="11"/>
        <v>808.5</v>
      </c>
      <c r="AB68" s="20">
        <v>190</v>
      </c>
      <c r="AC68" s="20">
        <f t="shared" si="12"/>
        <v>190</v>
      </c>
      <c r="AD68" s="20"/>
      <c r="AE68" s="20">
        <f t="shared" si="13"/>
        <v>0</v>
      </c>
      <c r="AF68" s="20"/>
      <c r="AG68" s="20">
        <f t="shared" si="14"/>
        <v>0</v>
      </c>
      <c r="AH68" s="20"/>
      <c r="AI68" s="20">
        <f t="shared" si="15"/>
        <v>0</v>
      </c>
      <c r="AJ68" s="20"/>
      <c r="AK68" s="20">
        <f t="shared" si="16"/>
        <v>0</v>
      </c>
      <c r="AL68" s="20">
        <f t="shared" si="17"/>
        <v>0</v>
      </c>
      <c r="AM68" s="20">
        <f t="shared" si="4"/>
        <v>0</v>
      </c>
      <c r="AN68" s="20">
        <f t="shared" si="5"/>
        <v>0</v>
      </c>
      <c r="AO68" s="20" t="e">
        <f t="shared" si="18"/>
        <v>#REF!</v>
      </c>
      <c r="AP68" s="20">
        <f>AM68+'01.07.2016'!C75</f>
        <v>0</v>
      </c>
      <c r="AQ68" s="20" t="e">
        <f>AN68+'01.07.2016'!#REF!</f>
        <v>#REF!</v>
      </c>
    </row>
    <row r="69" spans="1:43" ht="18.75" customHeight="1">
      <c r="A69" s="4">
        <v>62</v>
      </c>
      <c r="B69" s="5" t="s">
        <v>77</v>
      </c>
      <c r="C69" s="20">
        <f t="shared" si="0"/>
        <v>0</v>
      </c>
      <c r="D69" s="6">
        <v>0</v>
      </c>
      <c r="E69" s="6">
        <v>0</v>
      </c>
      <c r="F69" s="20">
        <f t="shared" si="1"/>
        <v>0</v>
      </c>
      <c r="G69" s="6">
        <v>0</v>
      </c>
      <c r="H69" s="6">
        <v>0</v>
      </c>
      <c r="I69" s="20">
        <f t="shared" si="6"/>
        <v>0</v>
      </c>
      <c r="J69" s="20">
        <f t="shared" si="7"/>
        <v>0</v>
      </c>
      <c r="K69" s="20">
        <f t="shared" si="7"/>
        <v>0</v>
      </c>
      <c r="L69" s="20">
        <f t="shared" si="2"/>
        <v>0</v>
      </c>
      <c r="M69" s="20"/>
      <c r="N69" s="20"/>
      <c r="O69" s="20" t="e">
        <f>'01.07.2016'!C76+'01.07.2016'!#REF!</f>
        <v>#REF!</v>
      </c>
      <c r="R69" s="20">
        <f t="shared" si="20"/>
        <v>8543</v>
      </c>
      <c r="S69" s="20">
        <f t="shared" si="20"/>
        <v>8543</v>
      </c>
      <c r="T69" s="20">
        <f t="shared" si="19"/>
        <v>1514</v>
      </c>
      <c r="U69" s="20">
        <f t="shared" si="19"/>
        <v>1514</v>
      </c>
      <c r="V69" s="22">
        <v>8125</v>
      </c>
      <c r="W69" s="20">
        <f t="shared" si="9"/>
        <v>8125</v>
      </c>
      <c r="X69" s="21">
        <v>1360</v>
      </c>
      <c r="Y69" s="20">
        <f t="shared" si="10"/>
        <v>1360</v>
      </c>
      <c r="Z69" s="20">
        <v>418</v>
      </c>
      <c r="AA69" s="20">
        <f t="shared" si="11"/>
        <v>418</v>
      </c>
      <c r="AB69" s="20">
        <v>154</v>
      </c>
      <c r="AC69" s="20">
        <f t="shared" si="12"/>
        <v>154</v>
      </c>
      <c r="AD69" s="20"/>
      <c r="AE69" s="20">
        <f t="shared" si="13"/>
        <v>0</v>
      </c>
      <c r="AF69" s="20"/>
      <c r="AG69" s="20">
        <f t="shared" si="14"/>
        <v>0</v>
      </c>
      <c r="AH69" s="20"/>
      <c r="AI69" s="20">
        <f t="shared" si="15"/>
        <v>0</v>
      </c>
      <c r="AJ69" s="20"/>
      <c r="AK69" s="20">
        <f t="shared" si="16"/>
        <v>0</v>
      </c>
      <c r="AL69" s="20">
        <f t="shared" si="17"/>
        <v>0</v>
      </c>
      <c r="AM69" s="20">
        <f t="shared" si="4"/>
        <v>0</v>
      </c>
      <c r="AN69" s="20">
        <f t="shared" si="5"/>
        <v>0</v>
      </c>
      <c r="AO69" s="20" t="e">
        <f t="shared" si="18"/>
        <v>#REF!</v>
      </c>
      <c r="AP69" s="20">
        <f>AM69+'01.07.2016'!C76</f>
        <v>0</v>
      </c>
      <c r="AQ69" s="20" t="e">
        <f>AN69+'01.07.2016'!#REF!</f>
        <v>#REF!</v>
      </c>
    </row>
    <row r="70" spans="1:43" ht="18.75" customHeight="1">
      <c r="A70" s="4">
        <v>63</v>
      </c>
      <c r="B70" s="5" t="s">
        <v>78</v>
      </c>
      <c r="C70" s="20">
        <f t="shared" si="0"/>
        <v>0</v>
      </c>
      <c r="D70" s="6">
        <v>0</v>
      </c>
      <c r="E70" s="6">
        <v>0</v>
      </c>
      <c r="F70" s="20">
        <f t="shared" si="1"/>
        <v>0</v>
      </c>
      <c r="G70" s="6">
        <v>0</v>
      </c>
      <c r="H70" s="6">
        <v>0</v>
      </c>
      <c r="I70" s="20">
        <f t="shared" si="6"/>
        <v>0</v>
      </c>
      <c r="J70" s="20">
        <f t="shared" si="7"/>
        <v>0</v>
      </c>
      <c r="K70" s="20">
        <f t="shared" si="7"/>
        <v>0</v>
      </c>
      <c r="L70" s="20">
        <f t="shared" si="2"/>
        <v>0</v>
      </c>
      <c r="M70" s="20"/>
      <c r="N70" s="20"/>
      <c r="O70" s="20" t="e">
        <f>'01.07.2016'!C77+'01.07.2016'!#REF!</f>
        <v>#REF!</v>
      </c>
      <c r="R70" s="20">
        <f t="shared" si="20"/>
        <v>8200</v>
      </c>
      <c r="S70" s="20">
        <f t="shared" si="20"/>
        <v>8200</v>
      </c>
      <c r="T70" s="20">
        <f t="shared" si="19"/>
        <v>1491</v>
      </c>
      <c r="U70" s="20">
        <f t="shared" si="19"/>
        <v>1491</v>
      </c>
      <c r="V70" s="22">
        <v>8200</v>
      </c>
      <c r="W70" s="20">
        <f t="shared" si="9"/>
        <v>8200</v>
      </c>
      <c r="X70" s="21">
        <v>1491</v>
      </c>
      <c r="Y70" s="20">
        <f t="shared" si="10"/>
        <v>1491</v>
      </c>
      <c r="Z70" s="20"/>
      <c r="AA70" s="20">
        <f t="shared" si="11"/>
        <v>0</v>
      </c>
      <c r="AB70" s="20"/>
      <c r="AC70" s="20">
        <f t="shared" si="12"/>
        <v>0</v>
      </c>
      <c r="AD70" s="20"/>
      <c r="AE70" s="20">
        <f t="shared" si="13"/>
        <v>0</v>
      </c>
      <c r="AF70" s="20"/>
      <c r="AG70" s="20">
        <f t="shared" si="14"/>
        <v>0</v>
      </c>
      <c r="AH70" s="20"/>
      <c r="AI70" s="20">
        <f t="shared" si="15"/>
        <v>0</v>
      </c>
      <c r="AJ70" s="20"/>
      <c r="AK70" s="20">
        <f t="shared" si="16"/>
        <v>0</v>
      </c>
      <c r="AL70" s="20">
        <f t="shared" si="17"/>
        <v>0</v>
      </c>
      <c r="AM70" s="20">
        <f t="shared" si="4"/>
        <v>0</v>
      </c>
      <c r="AN70" s="20">
        <f t="shared" si="5"/>
        <v>0</v>
      </c>
      <c r="AO70" s="20" t="e">
        <f t="shared" si="18"/>
        <v>#REF!</v>
      </c>
      <c r="AP70" s="20">
        <f>AM70+'01.07.2016'!C77</f>
        <v>0</v>
      </c>
      <c r="AQ70" s="20" t="e">
        <f>AN70+'01.07.2016'!#REF!</f>
        <v>#REF!</v>
      </c>
    </row>
    <row r="71" spans="1:43" ht="18.75" customHeight="1">
      <c r="A71" s="4">
        <v>64</v>
      </c>
      <c r="B71" s="5" t="s">
        <v>79</v>
      </c>
      <c r="C71" s="20">
        <f t="shared" si="0"/>
        <v>0</v>
      </c>
      <c r="D71" s="6">
        <v>0</v>
      </c>
      <c r="E71" s="6">
        <v>0</v>
      </c>
      <c r="F71" s="20">
        <f t="shared" si="1"/>
        <v>0</v>
      </c>
      <c r="G71" s="6">
        <v>0</v>
      </c>
      <c r="H71" s="6">
        <v>0</v>
      </c>
      <c r="I71" s="20">
        <f t="shared" si="6"/>
        <v>0</v>
      </c>
      <c r="J71" s="20">
        <f t="shared" si="7"/>
        <v>0</v>
      </c>
      <c r="K71" s="20">
        <f t="shared" si="7"/>
        <v>0</v>
      </c>
      <c r="L71" s="20">
        <f t="shared" si="2"/>
        <v>0</v>
      </c>
      <c r="M71" s="20"/>
      <c r="N71" s="20"/>
      <c r="O71" s="20" t="e">
        <f>'01.07.2016'!C78+'01.07.2016'!#REF!</f>
        <v>#REF!</v>
      </c>
      <c r="R71" s="20">
        <f t="shared" si="20"/>
        <v>113620</v>
      </c>
      <c r="S71" s="20">
        <f t="shared" si="20"/>
        <v>113620</v>
      </c>
      <c r="T71" s="20">
        <f t="shared" si="19"/>
        <v>27713</v>
      </c>
      <c r="U71" s="20">
        <f t="shared" si="19"/>
        <v>27713</v>
      </c>
      <c r="V71" s="22">
        <v>32600</v>
      </c>
      <c r="W71" s="20">
        <f t="shared" si="9"/>
        <v>32600</v>
      </c>
      <c r="X71" s="21">
        <v>7200</v>
      </c>
      <c r="Y71" s="20">
        <f t="shared" si="10"/>
        <v>7200</v>
      </c>
      <c r="Z71" s="20">
        <v>58900</v>
      </c>
      <c r="AA71" s="20">
        <f t="shared" si="11"/>
        <v>58900</v>
      </c>
      <c r="AB71" s="20">
        <v>15010</v>
      </c>
      <c r="AC71" s="20">
        <f t="shared" si="12"/>
        <v>15010</v>
      </c>
      <c r="AD71" s="20">
        <v>22120</v>
      </c>
      <c r="AE71" s="20">
        <f t="shared" si="13"/>
        <v>22120</v>
      </c>
      <c r="AF71" s="20">
        <v>22120</v>
      </c>
      <c r="AG71" s="20">
        <f t="shared" si="14"/>
        <v>22120</v>
      </c>
      <c r="AH71" s="20">
        <v>5503</v>
      </c>
      <c r="AI71" s="20">
        <f t="shared" si="15"/>
        <v>5503</v>
      </c>
      <c r="AJ71" s="20"/>
      <c r="AK71" s="20">
        <f t="shared" si="16"/>
        <v>0</v>
      </c>
      <c r="AL71" s="20">
        <f t="shared" si="17"/>
        <v>0</v>
      </c>
      <c r="AM71" s="20">
        <f t="shared" si="4"/>
        <v>0</v>
      </c>
      <c r="AN71" s="20">
        <f t="shared" si="5"/>
        <v>0</v>
      </c>
      <c r="AO71" s="20" t="e">
        <f t="shared" si="18"/>
        <v>#REF!</v>
      </c>
      <c r="AP71" s="20">
        <f>AM71+'01.07.2016'!C78</f>
        <v>0</v>
      </c>
      <c r="AQ71" s="20" t="e">
        <f>AN71+'01.07.2016'!#REF!</f>
        <v>#REF!</v>
      </c>
    </row>
    <row r="72" spans="1:43" ht="18.75" customHeight="1">
      <c r="A72" s="4">
        <v>65</v>
      </c>
      <c r="B72" s="5" t="s">
        <v>80</v>
      </c>
      <c r="C72" s="20">
        <f aca="true" t="shared" si="21" ref="C72:C98">D72+E72</f>
        <v>0</v>
      </c>
      <c r="D72" s="6">
        <v>0</v>
      </c>
      <c r="E72" s="6">
        <v>0</v>
      </c>
      <c r="F72" s="20">
        <f aca="true" t="shared" si="22" ref="F72:F98">G72+H72</f>
        <v>0</v>
      </c>
      <c r="G72" s="6">
        <v>0</v>
      </c>
      <c r="H72" s="6">
        <v>0</v>
      </c>
      <c r="I72" s="20">
        <f t="shared" si="6"/>
        <v>0</v>
      </c>
      <c r="J72" s="20">
        <f t="shared" si="7"/>
        <v>0</v>
      </c>
      <c r="K72" s="20">
        <f t="shared" si="7"/>
        <v>0</v>
      </c>
      <c r="L72" s="20">
        <f aca="true" t="shared" si="23" ref="L72:L98">M72+N72</f>
        <v>0</v>
      </c>
      <c r="M72" s="20"/>
      <c r="N72" s="20"/>
      <c r="O72" s="20" t="e">
        <f>'01.07.2016'!C79+'01.07.2016'!#REF!</f>
        <v>#REF!</v>
      </c>
      <c r="R72" s="20">
        <f t="shared" si="20"/>
        <v>20782</v>
      </c>
      <c r="S72" s="20">
        <f t="shared" si="20"/>
        <v>20782</v>
      </c>
      <c r="T72" s="20">
        <f aca="true" t="shared" si="24" ref="T72:U98">X72+AB72+AH72</f>
        <v>3634</v>
      </c>
      <c r="U72" s="20">
        <f t="shared" si="24"/>
        <v>3634</v>
      </c>
      <c r="V72" s="22">
        <v>20782</v>
      </c>
      <c r="W72" s="20">
        <f t="shared" si="9"/>
        <v>20782</v>
      </c>
      <c r="X72" s="21">
        <v>3634</v>
      </c>
      <c r="Y72" s="20">
        <f t="shared" si="10"/>
        <v>3634</v>
      </c>
      <c r="Z72" s="20"/>
      <c r="AA72" s="20">
        <f t="shared" si="11"/>
        <v>0</v>
      </c>
      <c r="AB72" s="20"/>
      <c r="AC72" s="20">
        <f t="shared" si="12"/>
        <v>0</v>
      </c>
      <c r="AD72" s="20"/>
      <c r="AE72" s="20">
        <f t="shared" si="13"/>
        <v>0</v>
      </c>
      <c r="AF72" s="20"/>
      <c r="AG72" s="20">
        <f t="shared" si="14"/>
        <v>0</v>
      </c>
      <c r="AH72" s="20"/>
      <c r="AI72" s="20">
        <f t="shared" si="15"/>
        <v>0</v>
      </c>
      <c r="AJ72" s="20"/>
      <c r="AK72" s="20">
        <f t="shared" si="16"/>
        <v>0</v>
      </c>
      <c r="AL72" s="20">
        <f t="shared" si="17"/>
        <v>0</v>
      </c>
      <c r="AM72" s="20">
        <f aca="true" t="shared" si="25" ref="AM72:AM98">R72-S72</f>
        <v>0</v>
      </c>
      <c r="AN72" s="20">
        <f aca="true" t="shared" si="26" ref="AN72:AN98">T72-U72</f>
        <v>0</v>
      </c>
      <c r="AO72" s="20" t="e">
        <f t="shared" si="18"/>
        <v>#REF!</v>
      </c>
      <c r="AP72" s="20">
        <f>AM72+'01.07.2016'!C79</f>
        <v>0</v>
      </c>
      <c r="AQ72" s="20" t="e">
        <f>AN72+'01.07.2016'!#REF!</f>
        <v>#REF!</v>
      </c>
    </row>
    <row r="73" spans="1:43" ht="18.75" customHeight="1">
      <c r="A73" s="4">
        <v>66</v>
      </c>
      <c r="B73" s="5" t="s">
        <v>81</v>
      </c>
      <c r="C73" s="20">
        <f t="shared" si="21"/>
        <v>0</v>
      </c>
      <c r="D73" s="6">
        <v>0</v>
      </c>
      <c r="E73" s="6">
        <v>0</v>
      </c>
      <c r="F73" s="20">
        <f t="shared" si="22"/>
        <v>0</v>
      </c>
      <c r="G73" s="6">
        <v>0</v>
      </c>
      <c r="H73" s="6">
        <v>0</v>
      </c>
      <c r="I73" s="20">
        <f aca="true" t="shared" si="27" ref="I73:I98">J73+K73</f>
        <v>0</v>
      </c>
      <c r="J73" s="20">
        <f aca="true" t="shared" si="28" ref="J73:K98">G73+D73</f>
        <v>0</v>
      </c>
      <c r="K73" s="20">
        <f t="shared" si="28"/>
        <v>0</v>
      </c>
      <c r="L73" s="20">
        <f t="shared" si="23"/>
        <v>0</v>
      </c>
      <c r="M73" s="20"/>
      <c r="N73" s="20"/>
      <c r="O73" s="20" t="e">
        <f>'01.07.2016'!C80+'01.07.2016'!#REF!</f>
        <v>#REF!</v>
      </c>
      <c r="R73" s="20">
        <f aca="true" t="shared" si="29" ref="R73:S98">V73+Z73+AD73</f>
        <v>8957</v>
      </c>
      <c r="S73" s="20">
        <f t="shared" si="29"/>
        <v>8957</v>
      </c>
      <c r="T73" s="20">
        <f t="shared" si="24"/>
        <v>2032</v>
      </c>
      <c r="U73" s="20">
        <f t="shared" si="24"/>
        <v>2032</v>
      </c>
      <c r="V73" s="22">
        <v>8957</v>
      </c>
      <c r="W73" s="20">
        <f aca="true" t="shared" si="30" ref="W73:W98">V73</f>
        <v>8957</v>
      </c>
      <c r="X73" s="21">
        <v>2032</v>
      </c>
      <c r="Y73" s="20">
        <f aca="true" t="shared" si="31" ref="Y73:Y98">X73</f>
        <v>2032</v>
      </c>
      <c r="Z73" s="20"/>
      <c r="AA73" s="20">
        <f aca="true" t="shared" si="32" ref="AA73:AA98">Z73</f>
        <v>0</v>
      </c>
      <c r="AB73" s="20"/>
      <c r="AC73" s="20">
        <f aca="true" t="shared" si="33" ref="AC73:AC98">AB73</f>
        <v>0</v>
      </c>
      <c r="AD73" s="20"/>
      <c r="AE73" s="20">
        <f aca="true" t="shared" si="34" ref="AE73:AE98">AD73</f>
        <v>0</v>
      </c>
      <c r="AF73" s="20"/>
      <c r="AG73" s="20">
        <f aca="true" t="shared" si="35" ref="AG73:AG98">AF73</f>
        <v>0</v>
      </c>
      <c r="AH73" s="20"/>
      <c r="AI73" s="20">
        <f aca="true" t="shared" si="36" ref="AI73:AI98">AH73</f>
        <v>0</v>
      </c>
      <c r="AJ73" s="20"/>
      <c r="AK73" s="20">
        <f aca="true" t="shared" si="37" ref="AK73:AK98">AJ73</f>
        <v>0</v>
      </c>
      <c r="AL73" s="20">
        <f aca="true" t="shared" si="38" ref="AL73:AL98">AM73+AN73</f>
        <v>0</v>
      </c>
      <c r="AM73" s="20">
        <f t="shared" si="25"/>
        <v>0</v>
      </c>
      <c r="AN73" s="20">
        <f t="shared" si="26"/>
        <v>0</v>
      </c>
      <c r="AO73" s="20" t="e">
        <f aca="true" t="shared" si="39" ref="AO73:AO98">AP73+AQ73</f>
        <v>#REF!</v>
      </c>
      <c r="AP73" s="20">
        <f>AM73+'01.07.2016'!C80</f>
        <v>0</v>
      </c>
      <c r="AQ73" s="20" t="e">
        <f>AN73+'01.07.2016'!#REF!</f>
        <v>#REF!</v>
      </c>
    </row>
    <row r="74" spans="1:43" ht="18.75" customHeight="1">
      <c r="A74" s="4">
        <v>67</v>
      </c>
      <c r="B74" s="5" t="s">
        <v>82</v>
      </c>
      <c r="C74" s="20">
        <f t="shared" si="21"/>
        <v>0</v>
      </c>
      <c r="D74" s="6">
        <v>0</v>
      </c>
      <c r="E74" s="6">
        <v>0</v>
      </c>
      <c r="F74" s="20">
        <f t="shared" si="22"/>
        <v>0</v>
      </c>
      <c r="G74" s="6">
        <v>0</v>
      </c>
      <c r="H74" s="6">
        <v>0</v>
      </c>
      <c r="I74" s="20">
        <f t="shared" si="27"/>
        <v>0</v>
      </c>
      <c r="J74" s="20">
        <f t="shared" si="28"/>
        <v>0</v>
      </c>
      <c r="K74" s="20">
        <f t="shared" si="28"/>
        <v>0</v>
      </c>
      <c r="L74" s="20">
        <f t="shared" si="23"/>
        <v>0</v>
      </c>
      <c r="M74" s="20"/>
      <c r="N74" s="20"/>
      <c r="O74" s="20" t="e">
        <f>'01.07.2016'!C81+'01.07.2016'!#REF!</f>
        <v>#REF!</v>
      </c>
      <c r="R74" s="20">
        <f t="shared" si="29"/>
        <v>18552</v>
      </c>
      <c r="S74" s="20">
        <f t="shared" si="29"/>
        <v>18552</v>
      </c>
      <c r="T74" s="20">
        <f t="shared" si="24"/>
        <v>3919</v>
      </c>
      <c r="U74" s="20">
        <f t="shared" si="24"/>
        <v>3919</v>
      </c>
      <c r="V74" s="22">
        <v>15900</v>
      </c>
      <c r="W74" s="20">
        <f t="shared" si="30"/>
        <v>15900</v>
      </c>
      <c r="X74" s="21">
        <v>3256</v>
      </c>
      <c r="Y74" s="20">
        <f t="shared" si="31"/>
        <v>3256</v>
      </c>
      <c r="Z74" s="20">
        <v>2652</v>
      </c>
      <c r="AA74" s="20">
        <f t="shared" si="32"/>
        <v>2652</v>
      </c>
      <c r="AB74" s="20">
        <v>663</v>
      </c>
      <c r="AC74" s="20">
        <f t="shared" si="33"/>
        <v>663</v>
      </c>
      <c r="AD74" s="20"/>
      <c r="AE74" s="20">
        <f t="shared" si="34"/>
        <v>0</v>
      </c>
      <c r="AF74" s="20"/>
      <c r="AG74" s="20">
        <f t="shared" si="35"/>
        <v>0</v>
      </c>
      <c r="AH74" s="20"/>
      <c r="AI74" s="20">
        <f t="shared" si="36"/>
        <v>0</v>
      </c>
      <c r="AJ74" s="20"/>
      <c r="AK74" s="20">
        <f t="shared" si="37"/>
        <v>0</v>
      </c>
      <c r="AL74" s="20">
        <f t="shared" si="38"/>
        <v>0</v>
      </c>
      <c r="AM74" s="20">
        <f t="shared" si="25"/>
        <v>0</v>
      </c>
      <c r="AN74" s="20">
        <f t="shared" si="26"/>
        <v>0</v>
      </c>
      <c r="AO74" s="20" t="e">
        <f t="shared" si="39"/>
        <v>#REF!</v>
      </c>
      <c r="AP74" s="20">
        <f>AM74+'01.07.2016'!C81</f>
        <v>0</v>
      </c>
      <c r="AQ74" s="20" t="e">
        <f>AN74+'01.07.2016'!#REF!</f>
        <v>#REF!</v>
      </c>
    </row>
    <row r="75" spans="1:43" ht="18.75" customHeight="1">
      <c r="A75" s="4">
        <v>68</v>
      </c>
      <c r="B75" s="5" t="s">
        <v>83</v>
      </c>
      <c r="C75" s="20">
        <f t="shared" si="21"/>
        <v>0</v>
      </c>
      <c r="D75" s="6">
        <v>0</v>
      </c>
      <c r="E75" s="6">
        <v>0</v>
      </c>
      <c r="F75" s="20">
        <f t="shared" si="22"/>
        <v>0</v>
      </c>
      <c r="G75" s="6">
        <v>0</v>
      </c>
      <c r="H75" s="6">
        <v>0</v>
      </c>
      <c r="I75" s="20">
        <f t="shared" si="27"/>
        <v>0</v>
      </c>
      <c r="J75" s="20">
        <f t="shared" si="28"/>
        <v>0</v>
      </c>
      <c r="K75" s="20">
        <f t="shared" si="28"/>
        <v>0</v>
      </c>
      <c r="L75" s="20">
        <f t="shared" si="23"/>
        <v>0</v>
      </c>
      <c r="M75" s="20"/>
      <c r="N75" s="20"/>
      <c r="O75" s="20" t="e">
        <f>'01.07.2016'!C82+'01.07.2016'!#REF!</f>
        <v>#REF!</v>
      </c>
      <c r="R75" s="20">
        <f t="shared" si="29"/>
        <v>21916</v>
      </c>
      <c r="S75" s="20">
        <f t="shared" si="29"/>
        <v>21916</v>
      </c>
      <c r="T75" s="20">
        <f t="shared" si="24"/>
        <v>5078</v>
      </c>
      <c r="U75" s="20">
        <f t="shared" si="24"/>
        <v>5078</v>
      </c>
      <c r="V75" s="22">
        <v>17900</v>
      </c>
      <c r="W75" s="20">
        <f t="shared" si="30"/>
        <v>17900</v>
      </c>
      <c r="X75" s="21">
        <v>4074</v>
      </c>
      <c r="Y75" s="20">
        <f t="shared" si="31"/>
        <v>4074</v>
      </c>
      <c r="Z75" s="20">
        <v>4016</v>
      </c>
      <c r="AA75" s="20">
        <f t="shared" si="32"/>
        <v>4016</v>
      </c>
      <c r="AB75" s="20">
        <v>1004</v>
      </c>
      <c r="AC75" s="20">
        <f t="shared" si="33"/>
        <v>1004</v>
      </c>
      <c r="AD75" s="20"/>
      <c r="AE75" s="20">
        <f t="shared" si="34"/>
        <v>0</v>
      </c>
      <c r="AF75" s="20"/>
      <c r="AG75" s="20">
        <f t="shared" si="35"/>
        <v>0</v>
      </c>
      <c r="AH75" s="20"/>
      <c r="AI75" s="20">
        <f t="shared" si="36"/>
        <v>0</v>
      </c>
      <c r="AJ75" s="20"/>
      <c r="AK75" s="20">
        <f t="shared" si="37"/>
        <v>0</v>
      </c>
      <c r="AL75" s="20">
        <f t="shared" si="38"/>
        <v>0</v>
      </c>
      <c r="AM75" s="20">
        <f t="shared" si="25"/>
        <v>0</v>
      </c>
      <c r="AN75" s="20">
        <f t="shared" si="26"/>
        <v>0</v>
      </c>
      <c r="AO75" s="20" t="e">
        <f t="shared" si="39"/>
        <v>#REF!</v>
      </c>
      <c r="AP75" s="20">
        <f>AM75+'01.07.2016'!C82</f>
        <v>0</v>
      </c>
      <c r="AQ75" s="20" t="e">
        <f>AN75+'01.07.2016'!#REF!</f>
        <v>#REF!</v>
      </c>
    </row>
    <row r="76" spans="1:43" ht="18.75" customHeight="1">
      <c r="A76" s="4">
        <v>69</v>
      </c>
      <c r="B76" s="5" t="s">
        <v>84</v>
      </c>
      <c r="C76" s="20">
        <f t="shared" si="21"/>
        <v>0</v>
      </c>
      <c r="D76" s="6">
        <v>0</v>
      </c>
      <c r="E76" s="6">
        <v>0</v>
      </c>
      <c r="F76" s="20">
        <f t="shared" si="22"/>
        <v>0</v>
      </c>
      <c r="G76" s="6">
        <v>0</v>
      </c>
      <c r="H76" s="6">
        <v>0</v>
      </c>
      <c r="I76" s="20">
        <f t="shared" si="27"/>
        <v>0</v>
      </c>
      <c r="J76" s="20">
        <f t="shared" si="28"/>
        <v>0</v>
      </c>
      <c r="K76" s="20">
        <f t="shared" si="28"/>
        <v>0</v>
      </c>
      <c r="L76" s="20">
        <f t="shared" si="23"/>
        <v>0</v>
      </c>
      <c r="M76" s="20"/>
      <c r="N76" s="20"/>
      <c r="O76" s="20" t="e">
        <f>'01.07.2016'!C83+'01.07.2016'!#REF!</f>
        <v>#REF!</v>
      </c>
      <c r="R76" s="20">
        <f t="shared" si="29"/>
        <v>34529</v>
      </c>
      <c r="S76" s="20">
        <f t="shared" si="29"/>
        <v>34529</v>
      </c>
      <c r="T76" s="20">
        <f t="shared" si="24"/>
        <v>8177</v>
      </c>
      <c r="U76" s="20">
        <f t="shared" si="24"/>
        <v>8177</v>
      </c>
      <c r="V76" s="22">
        <v>23900</v>
      </c>
      <c r="W76" s="20">
        <f t="shared" si="30"/>
        <v>23900</v>
      </c>
      <c r="X76" s="21">
        <v>5520</v>
      </c>
      <c r="Y76" s="20">
        <f t="shared" si="31"/>
        <v>5520</v>
      </c>
      <c r="Z76" s="20">
        <v>10629</v>
      </c>
      <c r="AA76" s="20">
        <f t="shared" si="32"/>
        <v>10629</v>
      </c>
      <c r="AB76" s="20">
        <v>2657</v>
      </c>
      <c r="AC76" s="20">
        <f t="shared" si="33"/>
        <v>2657</v>
      </c>
      <c r="AD76" s="20"/>
      <c r="AE76" s="20">
        <f t="shared" si="34"/>
        <v>0</v>
      </c>
      <c r="AF76" s="20"/>
      <c r="AG76" s="20">
        <f t="shared" si="35"/>
        <v>0</v>
      </c>
      <c r="AH76" s="20"/>
      <c r="AI76" s="20">
        <f t="shared" si="36"/>
        <v>0</v>
      </c>
      <c r="AJ76" s="20"/>
      <c r="AK76" s="20">
        <f t="shared" si="37"/>
        <v>0</v>
      </c>
      <c r="AL76" s="20">
        <f t="shared" si="38"/>
        <v>0</v>
      </c>
      <c r="AM76" s="20">
        <f t="shared" si="25"/>
        <v>0</v>
      </c>
      <c r="AN76" s="20">
        <f t="shared" si="26"/>
        <v>0</v>
      </c>
      <c r="AO76" s="20" t="e">
        <f t="shared" si="39"/>
        <v>#REF!</v>
      </c>
      <c r="AP76" s="20">
        <f>AM76+'01.07.2016'!C83</f>
        <v>0</v>
      </c>
      <c r="AQ76" s="20" t="e">
        <f>AN76+'01.07.2016'!#REF!</f>
        <v>#REF!</v>
      </c>
    </row>
    <row r="77" spans="1:43" ht="18.75" customHeight="1">
      <c r="A77" s="4">
        <v>70</v>
      </c>
      <c r="B77" s="5" t="s">
        <v>85</v>
      </c>
      <c r="C77" s="20">
        <f t="shared" si="21"/>
        <v>0</v>
      </c>
      <c r="D77" s="6">
        <v>0</v>
      </c>
      <c r="E77" s="6">
        <v>0</v>
      </c>
      <c r="F77" s="20">
        <f t="shared" si="22"/>
        <v>0</v>
      </c>
      <c r="G77" s="6">
        <v>0</v>
      </c>
      <c r="H77" s="6">
        <v>0</v>
      </c>
      <c r="I77" s="20">
        <f t="shared" si="27"/>
        <v>0</v>
      </c>
      <c r="J77" s="20">
        <f t="shared" si="28"/>
        <v>0</v>
      </c>
      <c r="K77" s="20">
        <f t="shared" si="28"/>
        <v>0</v>
      </c>
      <c r="L77" s="20">
        <f t="shared" si="23"/>
        <v>0</v>
      </c>
      <c r="M77" s="20"/>
      <c r="N77" s="20"/>
      <c r="O77" s="20" t="e">
        <f>'01.07.2016'!C84+'01.07.2016'!#REF!</f>
        <v>#REF!</v>
      </c>
      <c r="R77" s="20">
        <f t="shared" si="29"/>
        <v>14300</v>
      </c>
      <c r="S77" s="20">
        <f t="shared" si="29"/>
        <v>14300</v>
      </c>
      <c r="T77" s="20">
        <f t="shared" si="24"/>
        <v>3061</v>
      </c>
      <c r="U77" s="20">
        <f t="shared" si="24"/>
        <v>3061</v>
      </c>
      <c r="V77" s="22">
        <v>14300</v>
      </c>
      <c r="W77" s="20">
        <f t="shared" si="30"/>
        <v>14300</v>
      </c>
      <c r="X77" s="21">
        <v>3061</v>
      </c>
      <c r="Y77" s="20">
        <f t="shared" si="31"/>
        <v>3061</v>
      </c>
      <c r="Z77" s="20"/>
      <c r="AA77" s="20">
        <f t="shared" si="32"/>
        <v>0</v>
      </c>
      <c r="AB77" s="20"/>
      <c r="AC77" s="20">
        <f t="shared" si="33"/>
        <v>0</v>
      </c>
      <c r="AD77" s="20"/>
      <c r="AE77" s="20">
        <f t="shared" si="34"/>
        <v>0</v>
      </c>
      <c r="AF77" s="20"/>
      <c r="AG77" s="20">
        <f t="shared" si="35"/>
        <v>0</v>
      </c>
      <c r="AH77" s="20"/>
      <c r="AI77" s="20">
        <f t="shared" si="36"/>
        <v>0</v>
      </c>
      <c r="AJ77" s="20"/>
      <c r="AK77" s="20">
        <f t="shared" si="37"/>
        <v>0</v>
      </c>
      <c r="AL77" s="20">
        <f t="shared" si="38"/>
        <v>0</v>
      </c>
      <c r="AM77" s="20">
        <f t="shared" si="25"/>
        <v>0</v>
      </c>
      <c r="AN77" s="20">
        <f t="shared" si="26"/>
        <v>0</v>
      </c>
      <c r="AO77" s="20" t="e">
        <f t="shared" si="39"/>
        <v>#REF!</v>
      </c>
      <c r="AP77" s="20">
        <f>AM77+'01.07.2016'!C84</f>
        <v>0</v>
      </c>
      <c r="AQ77" s="20" t="e">
        <f>AN77+'01.07.2016'!#REF!</f>
        <v>#REF!</v>
      </c>
    </row>
    <row r="78" spans="1:43" ht="18.75" customHeight="1">
      <c r="A78" s="4">
        <v>71</v>
      </c>
      <c r="B78" s="5" t="s">
        <v>86</v>
      </c>
      <c r="C78" s="20">
        <f t="shared" si="21"/>
        <v>0</v>
      </c>
      <c r="D78" s="6">
        <v>0</v>
      </c>
      <c r="E78" s="6">
        <v>0</v>
      </c>
      <c r="F78" s="20">
        <f t="shared" si="22"/>
        <v>0</v>
      </c>
      <c r="G78" s="6">
        <v>0</v>
      </c>
      <c r="H78" s="6">
        <v>0</v>
      </c>
      <c r="I78" s="20">
        <f t="shared" si="27"/>
        <v>0</v>
      </c>
      <c r="J78" s="20">
        <f t="shared" si="28"/>
        <v>0</v>
      </c>
      <c r="K78" s="20">
        <f t="shared" si="28"/>
        <v>0</v>
      </c>
      <c r="L78" s="20">
        <f t="shared" si="23"/>
        <v>0</v>
      </c>
      <c r="M78" s="20"/>
      <c r="N78" s="20"/>
      <c r="O78" s="20" t="e">
        <f>'01.07.2016'!C85+'01.07.2016'!#REF!</f>
        <v>#REF!</v>
      </c>
      <c r="R78" s="20">
        <f t="shared" si="29"/>
        <v>17342</v>
      </c>
      <c r="S78" s="20">
        <f t="shared" si="29"/>
        <v>17342</v>
      </c>
      <c r="T78" s="20">
        <f t="shared" si="24"/>
        <v>3585</v>
      </c>
      <c r="U78" s="20">
        <f t="shared" si="24"/>
        <v>3585</v>
      </c>
      <c r="V78" s="22">
        <v>17342</v>
      </c>
      <c r="W78" s="20">
        <f t="shared" si="30"/>
        <v>17342</v>
      </c>
      <c r="X78" s="21">
        <v>3585</v>
      </c>
      <c r="Y78" s="20">
        <f t="shared" si="31"/>
        <v>3585</v>
      </c>
      <c r="Z78" s="20"/>
      <c r="AA78" s="20">
        <f t="shared" si="32"/>
        <v>0</v>
      </c>
      <c r="AB78" s="20"/>
      <c r="AC78" s="20">
        <f t="shared" si="33"/>
        <v>0</v>
      </c>
      <c r="AD78" s="20"/>
      <c r="AE78" s="20">
        <f t="shared" si="34"/>
        <v>0</v>
      </c>
      <c r="AF78" s="20"/>
      <c r="AG78" s="20">
        <f t="shared" si="35"/>
        <v>0</v>
      </c>
      <c r="AH78" s="20"/>
      <c r="AI78" s="20">
        <f t="shared" si="36"/>
        <v>0</v>
      </c>
      <c r="AJ78" s="20"/>
      <c r="AK78" s="20">
        <f t="shared" si="37"/>
        <v>0</v>
      </c>
      <c r="AL78" s="20">
        <f t="shared" si="38"/>
        <v>0</v>
      </c>
      <c r="AM78" s="20">
        <f t="shared" si="25"/>
        <v>0</v>
      </c>
      <c r="AN78" s="20">
        <f t="shared" si="26"/>
        <v>0</v>
      </c>
      <c r="AO78" s="20" t="e">
        <f t="shared" si="39"/>
        <v>#REF!</v>
      </c>
      <c r="AP78" s="20">
        <f>AM78+'01.07.2016'!C85</f>
        <v>0</v>
      </c>
      <c r="AQ78" s="20" t="e">
        <f>AN78+'01.07.2016'!#REF!</f>
        <v>#REF!</v>
      </c>
    </row>
    <row r="79" spans="1:43" ht="18.75" customHeight="1">
      <c r="A79" s="4">
        <v>72</v>
      </c>
      <c r="B79" s="5" t="s">
        <v>87</v>
      </c>
      <c r="C79" s="20">
        <f t="shared" si="21"/>
        <v>0</v>
      </c>
      <c r="D79" s="6">
        <v>0</v>
      </c>
      <c r="E79" s="6">
        <v>0</v>
      </c>
      <c r="F79" s="20">
        <f t="shared" si="22"/>
        <v>0</v>
      </c>
      <c r="G79" s="6">
        <v>0</v>
      </c>
      <c r="H79" s="6">
        <v>0</v>
      </c>
      <c r="I79" s="20">
        <f t="shared" si="27"/>
        <v>0</v>
      </c>
      <c r="J79" s="20">
        <f t="shared" si="28"/>
        <v>0</v>
      </c>
      <c r="K79" s="20">
        <f t="shared" si="28"/>
        <v>0</v>
      </c>
      <c r="L79" s="20">
        <f t="shared" si="23"/>
        <v>0</v>
      </c>
      <c r="M79" s="20"/>
      <c r="N79" s="20"/>
      <c r="O79" s="20" t="e">
        <f>'01.07.2016'!C86+'01.07.2016'!#REF!</f>
        <v>#REF!</v>
      </c>
      <c r="R79" s="20">
        <f t="shared" si="29"/>
        <v>27165</v>
      </c>
      <c r="S79" s="20">
        <f t="shared" si="29"/>
        <v>27165</v>
      </c>
      <c r="T79" s="20">
        <f t="shared" si="24"/>
        <v>4971</v>
      </c>
      <c r="U79" s="20">
        <f t="shared" si="24"/>
        <v>4971</v>
      </c>
      <c r="V79" s="22">
        <v>22045</v>
      </c>
      <c r="W79" s="20">
        <f t="shared" si="30"/>
        <v>22045</v>
      </c>
      <c r="X79" s="21">
        <v>3879</v>
      </c>
      <c r="Y79" s="20">
        <f t="shared" si="31"/>
        <v>3879</v>
      </c>
      <c r="Z79" s="20">
        <v>5120</v>
      </c>
      <c r="AA79" s="20">
        <f t="shared" si="32"/>
        <v>5120</v>
      </c>
      <c r="AB79" s="20">
        <v>1092</v>
      </c>
      <c r="AC79" s="20">
        <f t="shared" si="33"/>
        <v>1092</v>
      </c>
      <c r="AD79" s="20"/>
      <c r="AE79" s="20">
        <f t="shared" si="34"/>
        <v>0</v>
      </c>
      <c r="AF79" s="20"/>
      <c r="AG79" s="20">
        <f t="shared" si="35"/>
        <v>0</v>
      </c>
      <c r="AH79" s="20"/>
      <c r="AI79" s="20">
        <f t="shared" si="36"/>
        <v>0</v>
      </c>
      <c r="AJ79" s="20"/>
      <c r="AK79" s="20">
        <f t="shared" si="37"/>
        <v>0</v>
      </c>
      <c r="AL79" s="20">
        <f t="shared" si="38"/>
        <v>0</v>
      </c>
      <c r="AM79" s="20">
        <f t="shared" si="25"/>
        <v>0</v>
      </c>
      <c r="AN79" s="20">
        <f t="shared" si="26"/>
        <v>0</v>
      </c>
      <c r="AO79" s="20" t="e">
        <f t="shared" si="39"/>
        <v>#REF!</v>
      </c>
      <c r="AP79" s="20">
        <f>AM79+'01.07.2016'!C86</f>
        <v>0</v>
      </c>
      <c r="AQ79" s="20" t="e">
        <f>AN79+'01.07.2016'!#REF!</f>
        <v>#REF!</v>
      </c>
    </row>
    <row r="80" spans="1:43" ht="18.75" customHeight="1">
      <c r="A80" s="4">
        <v>73</v>
      </c>
      <c r="B80" s="5" t="s">
        <v>88</v>
      </c>
      <c r="C80" s="20">
        <f t="shared" si="21"/>
        <v>0</v>
      </c>
      <c r="D80" s="6">
        <v>0</v>
      </c>
      <c r="E80" s="6">
        <v>0</v>
      </c>
      <c r="F80" s="20">
        <f t="shared" si="22"/>
        <v>0</v>
      </c>
      <c r="G80" s="6">
        <v>0</v>
      </c>
      <c r="H80" s="6">
        <v>0</v>
      </c>
      <c r="I80" s="20">
        <f t="shared" si="27"/>
        <v>0</v>
      </c>
      <c r="J80" s="20">
        <f t="shared" si="28"/>
        <v>0</v>
      </c>
      <c r="K80" s="20">
        <f t="shared" si="28"/>
        <v>0</v>
      </c>
      <c r="L80" s="20">
        <f t="shared" si="23"/>
        <v>0</v>
      </c>
      <c r="M80" s="20"/>
      <c r="N80" s="20"/>
      <c r="O80" s="20" t="e">
        <f>'01.07.2016'!C87+'01.07.2016'!#REF!</f>
        <v>#REF!</v>
      </c>
      <c r="R80" s="20">
        <f t="shared" si="29"/>
        <v>19923</v>
      </c>
      <c r="S80" s="20">
        <f t="shared" si="29"/>
        <v>19923</v>
      </c>
      <c r="T80" s="20">
        <f t="shared" si="24"/>
        <v>8639</v>
      </c>
      <c r="U80" s="20">
        <f t="shared" si="24"/>
        <v>8639</v>
      </c>
      <c r="V80" s="22">
        <v>17023</v>
      </c>
      <c r="W80" s="20">
        <f t="shared" si="30"/>
        <v>17023</v>
      </c>
      <c r="X80" s="21">
        <v>3806</v>
      </c>
      <c r="Y80" s="20">
        <f t="shared" si="31"/>
        <v>3806</v>
      </c>
      <c r="Z80" s="20">
        <v>2900</v>
      </c>
      <c r="AA80" s="20">
        <f t="shared" si="32"/>
        <v>2900</v>
      </c>
      <c r="AB80" s="20">
        <v>4833</v>
      </c>
      <c r="AC80" s="20">
        <f t="shared" si="33"/>
        <v>4833</v>
      </c>
      <c r="AD80" s="20"/>
      <c r="AE80" s="20">
        <f t="shared" si="34"/>
        <v>0</v>
      </c>
      <c r="AF80" s="20"/>
      <c r="AG80" s="20">
        <f t="shared" si="35"/>
        <v>0</v>
      </c>
      <c r="AH80" s="20"/>
      <c r="AI80" s="20">
        <f t="shared" si="36"/>
        <v>0</v>
      </c>
      <c r="AJ80" s="20"/>
      <c r="AK80" s="20">
        <f t="shared" si="37"/>
        <v>0</v>
      </c>
      <c r="AL80" s="20">
        <f t="shared" si="38"/>
        <v>0</v>
      </c>
      <c r="AM80" s="20">
        <f t="shared" si="25"/>
        <v>0</v>
      </c>
      <c r="AN80" s="20">
        <f t="shared" si="26"/>
        <v>0</v>
      </c>
      <c r="AO80" s="20" t="e">
        <f t="shared" si="39"/>
        <v>#REF!</v>
      </c>
      <c r="AP80" s="20">
        <f>AM80+'01.07.2016'!C87</f>
        <v>0</v>
      </c>
      <c r="AQ80" s="20" t="e">
        <f>AN80+'01.07.2016'!#REF!</f>
        <v>#REF!</v>
      </c>
    </row>
    <row r="81" spans="1:43" ht="18.75" customHeight="1">
      <c r="A81" s="4">
        <v>74</v>
      </c>
      <c r="B81" s="5" t="s">
        <v>89</v>
      </c>
      <c r="C81" s="20">
        <f t="shared" si="21"/>
        <v>0</v>
      </c>
      <c r="D81" s="6">
        <v>0</v>
      </c>
      <c r="E81" s="6">
        <v>0</v>
      </c>
      <c r="F81" s="20">
        <f t="shared" si="22"/>
        <v>0</v>
      </c>
      <c r="G81" s="6">
        <v>0</v>
      </c>
      <c r="H81" s="6">
        <v>0</v>
      </c>
      <c r="I81" s="20">
        <f t="shared" si="27"/>
        <v>0</v>
      </c>
      <c r="J81" s="20">
        <f t="shared" si="28"/>
        <v>0</v>
      </c>
      <c r="K81" s="20">
        <f t="shared" si="28"/>
        <v>0</v>
      </c>
      <c r="L81" s="20">
        <f t="shared" si="23"/>
        <v>0</v>
      </c>
      <c r="M81" s="20"/>
      <c r="N81" s="20"/>
      <c r="O81" s="20" t="e">
        <f>'01.07.2016'!C88+'01.07.2016'!#REF!</f>
        <v>#REF!</v>
      </c>
      <c r="R81" s="20">
        <f t="shared" si="29"/>
        <v>13200</v>
      </c>
      <c r="S81" s="20">
        <f t="shared" si="29"/>
        <v>13200</v>
      </c>
      <c r="T81" s="20">
        <f t="shared" si="24"/>
        <v>2847</v>
      </c>
      <c r="U81" s="20">
        <f t="shared" si="24"/>
        <v>2847</v>
      </c>
      <c r="V81" s="22">
        <v>13200</v>
      </c>
      <c r="W81" s="20">
        <f t="shared" si="30"/>
        <v>13200</v>
      </c>
      <c r="X81" s="21">
        <v>2847</v>
      </c>
      <c r="Y81" s="20">
        <f t="shared" si="31"/>
        <v>2847</v>
      </c>
      <c r="Z81" s="20"/>
      <c r="AA81" s="20">
        <f t="shared" si="32"/>
        <v>0</v>
      </c>
      <c r="AB81" s="20"/>
      <c r="AC81" s="20">
        <f t="shared" si="33"/>
        <v>0</v>
      </c>
      <c r="AD81" s="20"/>
      <c r="AE81" s="20">
        <f t="shared" si="34"/>
        <v>0</v>
      </c>
      <c r="AF81" s="20"/>
      <c r="AG81" s="20">
        <f t="shared" si="35"/>
        <v>0</v>
      </c>
      <c r="AH81" s="20"/>
      <c r="AI81" s="20">
        <f t="shared" si="36"/>
        <v>0</v>
      </c>
      <c r="AJ81" s="20"/>
      <c r="AK81" s="20">
        <f t="shared" si="37"/>
        <v>0</v>
      </c>
      <c r="AL81" s="20">
        <f t="shared" si="38"/>
        <v>0</v>
      </c>
      <c r="AM81" s="20">
        <f t="shared" si="25"/>
        <v>0</v>
      </c>
      <c r="AN81" s="20">
        <f t="shared" si="26"/>
        <v>0</v>
      </c>
      <c r="AO81" s="20" t="e">
        <f t="shared" si="39"/>
        <v>#REF!</v>
      </c>
      <c r="AP81" s="20">
        <f>AM81+'01.07.2016'!C88</f>
        <v>0</v>
      </c>
      <c r="AQ81" s="20" t="e">
        <f>AN81+'01.07.2016'!#REF!</f>
        <v>#REF!</v>
      </c>
    </row>
    <row r="82" spans="1:43" ht="18.75" customHeight="1">
      <c r="A82" s="4">
        <v>75</v>
      </c>
      <c r="B82" s="5" t="s">
        <v>90</v>
      </c>
      <c r="C82" s="20">
        <f t="shared" si="21"/>
        <v>0</v>
      </c>
      <c r="D82" s="6">
        <v>0</v>
      </c>
      <c r="E82" s="6">
        <v>0</v>
      </c>
      <c r="F82" s="20">
        <f t="shared" si="22"/>
        <v>0</v>
      </c>
      <c r="G82" s="6">
        <v>0</v>
      </c>
      <c r="H82" s="6">
        <v>0</v>
      </c>
      <c r="I82" s="20">
        <f t="shared" si="27"/>
        <v>0</v>
      </c>
      <c r="J82" s="20">
        <f t="shared" si="28"/>
        <v>0</v>
      </c>
      <c r="K82" s="20">
        <f t="shared" si="28"/>
        <v>0</v>
      </c>
      <c r="L82" s="20">
        <f t="shared" si="23"/>
        <v>0</v>
      </c>
      <c r="M82" s="20"/>
      <c r="N82" s="20"/>
      <c r="O82" s="20" t="e">
        <f>'01.07.2016'!C89+'01.07.2016'!#REF!</f>
        <v>#REF!</v>
      </c>
      <c r="R82" s="20">
        <f t="shared" si="29"/>
        <v>20413</v>
      </c>
      <c r="S82" s="20">
        <f t="shared" si="29"/>
        <v>20413</v>
      </c>
      <c r="T82" s="20">
        <f t="shared" si="24"/>
        <v>4843</v>
      </c>
      <c r="U82" s="20">
        <f t="shared" si="24"/>
        <v>4843</v>
      </c>
      <c r="V82" s="22">
        <v>17500</v>
      </c>
      <c r="W82" s="20">
        <f t="shared" si="30"/>
        <v>17500</v>
      </c>
      <c r="X82" s="21">
        <v>4115</v>
      </c>
      <c r="Y82" s="20">
        <f t="shared" si="31"/>
        <v>4115</v>
      </c>
      <c r="Z82" s="20">
        <v>2913</v>
      </c>
      <c r="AA82" s="20">
        <f t="shared" si="32"/>
        <v>2913</v>
      </c>
      <c r="AB82" s="20">
        <v>728</v>
      </c>
      <c r="AC82" s="20">
        <f t="shared" si="33"/>
        <v>728</v>
      </c>
      <c r="AD82" s="20"/>
      <c r="AE82" s="20">
        <f t="shared" si="34"/>
        <v>0</v>
      </c>
      <c r="AF82" s="20"/>
      <c r="AG82" s="20">
        <f t="shared" si="35"/>
        <v>0</v>
      </c>
      <c r="AH82" s="20"/>
      <c r="AI82" s="20">
        <f t="shared" si="36"/>
        <v>0</v>
      </c>
      <c r="AJ82" s="20"/>
      <c r="AK82" s="20">
        <f t="shared" si="37"/>
        <v>0</v>
      </c>
      <c r="AL82" s="20">
        <f t="shared" si="38"/>
        <v>0</v>
      </c>
      <c r="AM82" s="20">
        <f t="shared" si="25"/>
        <v>0</v>
      </c>
      <c r="AN82" s="20">
        <f t="shared" si="26"/>
        <v>0</v>
      </c>
      <c r="AO82" s="20" t="e">
        <f t="shared" si="39"/>
        <v>#REF!</v>
      </c>
      <c r="AP82" s="20">
        <f>AM82+'01.07.2016'!C89</f>
        <v>0</v>
      </c>
      <c r="AQ82" s="20" t="e">
        <f>AN82+'01.07.2016'!#REF!</f>
        <v>#REF!</v>
      </c>
    </row>
    <row r="83" spans="1:43" ht="18.75" customHeight="1">
      <c r="A83" s="4">
        <v>76</v>
      </c>
      <c r="B83" s="5" t="s">
        <v>91</v>
      </c>
      <c r="C83" s="20">
        <f t="shared" si="21"/>
        <v>0</v>
      </c>
      <c r="D83" s="6">
        <v>0</v>
      </c>
      <c r="E83" s="6">
        <v>0</v>
      </c>
      <c r="F83" s="20">
        <f t="shared" si="22"/>
        <v>0</v>
      </c>
      <c r="G83" s="6">
        <v>0</v>
      </c>
      <c r="H83" s="6">
        <v>0</v>
      </c>
      <c r="I83" s="20">
        <f t="shared" si="27"/>
        <v>0</v>
      </c>
      <c r="J83" s="20">
        <f t="shared" si="28"/>
        <v>0</v>
      </c>
      <c r="K83" s="20">
        <f t="shared" si="28"/>
        <v>0</v>
      </c>
      <c r="L83" s="20">
        <f t="shared" si="23"/>
        <v>0</v>
      </c>
      <c r="M83" s="20"/>
      <c r="N83" s="20"/>
      <c r="O83" s="20" t="e">
        <f>'01.07.2016'!C90+'01.07.2016'!#REF!</f>
        <v>#REF!</v>
      </c>
      <c r="R83" s="20">
        <f t="shared" si="29"/>
        <v>48587</v>
      </c>
      <c r="S83" s="20">
        <f t="shared" si="29"/>
        <v>48587</v>
      </c>
      <c r="T83" s="20">
        <f t="shared" si="24"/>
        <v>8309</v>
      </c>
      <c r="U83" s="20">
        <f t="shared" si="24"/>
        <v>8309</v>
      </c>
      <c r="V83" s="22">
        <v>20920</v>
      </c>
      <c r="W83" s="20">
        <f t="shared" si="30"/>
        <v>20920</v>
      </c>
      <c r="X83" s="21">
        <v>3142</v>
      </c>
      <c r="Y83" s="20">
        <f t="shared" si="31"/>
        <v>3142</v>
      </c>
      <c r="Z83" s="20"/>
      <c r="AA83" s="20">
        <f t="shared" si="32"/>
        <v>0</v>
      </c>
      <c r="AB83" s="20"/>
      <c r="AC83" s="20">
        <f t="shared" si="33"/>
        <v>0</v>
      </c>
      <c r="AD83" s="20">
        <v>27667</v>
      </c>
      <c r="AE83" s="20">
        <f t="shared" si="34"/>
        <v>27667</v>
      </c>
      <c r="AF83" s="20">
        <v>10198</v>
      </c>
      <c r="AG83" s="20">
        <f t="shared" si="35"/>
        <v>10198</v>
      </c>
      <c r="AH83" s="20">
        <v>5167</v>
      </c>
      <c r="AI83" s="20">
        <f t="shared" si="36"/>
        <v>5167</v>
      </c>
      <c r="AJ83" s="20">
        <v>2088</v>
      </c>
      <c r="AK83" s="20">
        <f t="shared" si="37"/>
        <v>2088</v>
      </c>
      <c r="AL83" s="20">
        <f t="shared" si="38"/>
        <v>0</v>
      </c>
      <c r="AM83" s="20">
        <f t="shared" si="25"/>
        <v>0</v>
      </c>
      <c r="AN83" s="20">
        <f t="shared" si="26"/>
        <v>0</v>
      </c>
      <c r="AO83" s="20" t="e">
        <f t="shared" si="39"/>
        <v>#REF!</v>
      </c>
      <c r="AP83" s="20">
        <f>AM83+'01.07.2016'!C90</f>
        <v>0</v>
      </c>
      <c r="AQ83" s="20" t="e">
        <f>AN83+'01.07.2016'!#REF!</f>
        <v>#REF!</v>
      </c>
    </row>
    <row r="84" spans="1:43" ht="18.75" customHeight="1">
      <c r="A84" s="4">
        <v>77</v>
      </c>
      <c r="B84" s="5" t="s">
        <v>92</v>
      </c>
      <c r="C84" s="20">
        <f t="shared" si="21"/>
        <v>0</v>
      </c>
      <c r="D84" s="6">
        <v>0</v>
      </c>
      <c r="E84" s="6">
        <v>0</v>
      </c>
      <c r="F84" s="20">
        <f t="shared" si="22"/>
        <v>0</v>
      </c>
      <c r="G84" s="6">
        <v>0</v>
      </c>
      <c r="H84" s="6">
        <v>0</v>
      </c>
      <c r="I84" s="20">
        <f t="shared" si="27"/>
        <v>0</v>
      </c>
      <c r="J84" s="20">
        <f t="shared" si="28"/>
        <v>0</v>
      </c>
      <c r="K84" s="20">
        <f t="shared" si="28"/>
        <v>0</v>
      </c>
      <c r="L84" s="20">
        <f t="shared" si="23"/>
        <v>0</v>
      </c>
      <c r="M84" s="20"/>
      <c r="N84" s="20"/>
      <c r="O84" s="20" t="e">
        <f>'01.07.2016'!C91+'01.07.2016'!#REF!</f>
        <v>#REF!</v>
      </c>
      <c r="R84" s="20">
        <f t="shared" si="29"/>
        <v>26792</v>
      </c>
      <c r="S84" s="20">
        <f t="shared" si="29"/>
        <v>26792</v>
      </c>
      <c r="T84" s="20">
        <f t="shared" si="24"/>
        <v>6457</v>
      </c>
      <c r="U84" s="20">
        <f t="shared" si="24"/>
        <v>6457</v>
      </c>
      <c r="V84" s="22">
        <v>17700</v>
      </c>
      <c r="W84" s="20">
        <f t="shared" si="30"/>
        <v>17700</v>
      </c>
      <c r="X84" s="21">
        <v>4184</v>
      </c>
      <c r="Y84" s="20">
        <f t="shared" si="31"/>
        <v>4184</v>
      </c>
      <c r="Z84" s="20">
        <v>9092</v>
      </c>
      <c r="AA84" s="20">
        <f t="shared" si="32"/>
        <v>9092</v>
      </c>
      <c r="AB84" s="20">
        <v>2273</v>
      </c>
      <c r="AC84" s="20">
        <f t="shared" si="33"/>
        <v>2273</v>
      </c>
      <c r="AD84" s="20"/>
      <c r="AE84" s="20">
        <f t="shared" si="34"/>
        <v>0</v>
      </c>
      <c r="AF84" s="20"/>
      <c r="AG84" s="20">
        <f t="shared" si="35"/>
        <v>0</v>
      </c>
      <c r="AH84" s="20"/>
      <c r="AI84" s="20">
        <f t="shared" si="36"/>
        <v>0</v>
      </c>
      <c r="AJ84" s="20"/>
      <c r="AK84" s="20">
        <f t="shared" si="37"/>
        <v>0</v>
      </c>
      <c r="AL84" s="20">
        <f t="shared" si="38"/>
        <v>0</v>
      </c>
      <c r="AM84" s="20">
        <f t="shared" si="25"/>
        <v>0</v>
      </c>
      <c r="AN84" s="20">
        <f t="shared" si="26"/>
        <v>0</v>
      </c>
      <c r="AO84" s="20" t="e">
        <f t="shared" si="39"/>
        <v>#REF!</v>
      </c>
      <c r="AP84" s="20">
        <f>AM84+'01.07.2016'!C91</f>
        <v>0</v>
      </c>
      <c r="AQ84" s="20" t="e">
        <f>AN84+'01.07.2016'!#REF!</f>
        <v>#REF!</v>
      </c>
    </row>
    <row r="85" spans="1:43" ht="18.75" customHeight="1">
      <c r="A85" s="4">
        <v>78</v>
      </c>
      <c r="B85" s="5" t="s">
        <v>93</v>
      </c>
      <c r="C85" s="20">
        <f t="shared" si="21"/>
        <v>0</v>
      </c>
      <c r="D85" s="6">
        <v>0</v>
      </c>
      <c r="E85" s="6">
        <v>0</v>
      </c>
      <c r="F85" s="20">
        <f t="shared" si="22"/>
        <v>0</v>
      </c>
      <c r="G85" s="6">
        <v>0</v>
      </c>
      <c r="H85" s="6">
        <v>0</v>
      </c>
      <c r="I85" s="20">
        <f t="shared" si="27"/>
        <v>0</v>
      </c>
      <c r="J85" s="20">
        <f t="shared" si="28"/>
        <v>0</v>
      </c>
      <c r="K85" s="20">
        <f t="shared" si="28"/>
        <v>0</v>
      </c>
      <c r="L85" s="20">
        <f t="shared" si="23"/>
        <v>0</v>
      </c>
      <c r="M85" s="20"/>
      <c r="N85" s="20"/>
      <c r="O85" s="20" t="e">
        <f>'01.07.2016'!C92+'01.07.2016'!#REF!</f>
        <v>#REF!</v>
      </c>
      <c r="R85" s="20">
        <f t="shared" si="29"/>
        <v>13505</v>
      </c>
      <c r="S85" s="20">
        <f t="shared" si="29"/>
        <v>13505</v>
      </c>
      <c r="T85" s="20">
        <f t="shared" si="24"/>
        <v>2720</v>
      </c>
      <c r="U85" s="20">
        <f t="shared" si="24"/>
        <v>2720</v>
      </c>
      <c r="V85" s="22">
        <v>13505</v>
      </c>
      <c r="W85" s="20">
        <f t="shared" si="30"/>
        <v>13505</v>
      </c>
      <c r="X85" s="21">
        <v>2720</v>
      </c>
      <c r="Y85" s="20">
        <f t="shared" si="31"/>
        <v>2720</v>
      </c>
      <c r="Z85" s="20"/>
      <c r="AA85" s="20">
        <f t="shared" si="32"/>
        <v>0</v>
      </c>
      <c r="AB85" s="20"/>
      <c r="AC85" s="20">
        <f t="shared" si="33"/>
        <v>0</v>
      </c>
      <c r="AD85" s="20"/>
      <c r="AE85" s="20">
        <f t="shared" si="34"/>
        <v>0</v>
      </c>
      <c r="AF85" s="20"/>
      <c r="AG85" s="20">
        <f t="shared" si="35"/>
        <v>0</v>
      </c>
      <c r="AH85" s="20"/>
      <c r="AI85" s="20">
        <f t="shared" si="36"/>
        <v>0</v>
      </c>
      <c r="AJ85" s="20"/>
      <c r="AK85" s="20">
        <f t="shared" si="37"/>
        <v>0</v>
      </c>
      <c r="AL85" s="20">
        <f t="shared" si="38"/>
        <v>0</v>
      </c>
      <c r="AM85" s="20">
        <f t="shared" si="25"/>
        <v>0</v>
      </c>
      <c r="AN85" s="20">
        <f t="shared" si="26"/>
        <v>0</v>
      </c>
      <c r="AO85" s="20" t="e">
        <f t="shared" si="39"/>
        <v>#REF!</v>
      </c>
      <c r="AP85" s="20">
        <f>AM85+'01.07.2016'!C92</f>
        <v>0</v>
      </c>
      <c r="AQ85" s="20" t="e">
        <f>AN85+'01.07.2016'!#REF!</f>
        <v>#REF!</v>
      </c>
    </row>
    <row r="86" spans="1:43" ht="18.75" customHeight="1">
      <c r="A86" s="4">
        <v>79</v>
      </c>
      <c r="B86" s="5" t="s">
        <v>94</v>
      </c>
      <c r="C86" s="20">
        <f t="shared" si="21"/>
        <v>0</v>
      </c>
      <c r="D86" s="6">
        <v>0</v>
      </c>
      <c r="E86" s="6">
        <v>0</v>
      </c>
      <c r="F86" s="20">
        <f t="shared" si="22"/>
        <v>0</v>
      </c>
      <c r="G86" s="6">
        <v>0</v>
      </c>
      <c r="H86" s="6">
        <v>0</v>
      </c>
      <c r="I86" s="20">
        <f t="shared" si="27"/>
        <v>0</v>
      </c>
      <c r="J86" s="20">
        <f>G86+D86</f>
        <v>0</v>
      </c>
      <c r="K86" s="20">
        <f t="shared" si="28"/>
        <v>0</v>
      </c>
      <c r="L86" s="20">
        <f t="shared" si="23"/>
        <v>0</v>
      </c>
      <c r="M86" s="20"/>
      <c r="N86" s="20"/>
      <c r="O86" s="20" t="e">
        <f>'01.07.2016'!C93+'01.07.2016'!#REF!</f>
        <v>#REF!</v>
      </c>
      <c r="R86" s="20">
        <f t="shared" si="29"/>
        <v>21743</v>
      </c>
      <c r="S86" s="20">
        <f t="shared" si="29"/>
        <v>21743</v>
      </c>
      <c r="T86" s="20">
        <f t="shared" si="24"/>
        <v>2637</v>
      </c>
      <c r="U86" s="20">
        <f t="shared" si="24"/>
        <v>2637</v>
      </c>
      <c r="V86" s="22">
        <v>14762</v>
      </c>
      <c r="W86" s="20">
        <f t="shared" si="30"/>
        <v>14762</v>
      </c>
      <c r="X86" s="21">
        <v>2637</v>
      </c>
      <c r="Y86" s="20">
        <f t="shared" si="31"/>
        <v>2637</v>
      </c>
      <c r="Z86" s="20">
        <v>6981</v>
      </c>
      <c r="AA86" s="20">
        <f t="shared" si="32"/>
        <v>6981</v>
      </c>
      <c r="AB86" s="20"/>
      <c r="AC86" s="20">
        <f t="shared" si="33"/>
        <v>0</v>
      </c>
      <c r="AD86" s="20"/>
      <c r="AE86" s="20">
        <f t="shared" si="34"/>
        <v>0</v>
      </c>
      <c r="AF86" s="20"/>
      <c r="AG86" s="20">
        <f t="shared" si="35"/>
        <v>0</v>
      </c>
      <c r="AH86" s="20"/>
      <c r="AI86" s="20">
        <f t="shared" si="36"/>
        <v>0</v>
      </c>
      <c r="AJ86" s="20"/>
      <c r="AK86" s="20">
        <f t="shared" si="37"/>
        <v>0</v>
      </c>
      <c r="AL86" s="20">
        <f t="shared" si="38"/>
        <v>0</v>
      </c>
      <c r="AM86" s="20">
        <f t="shared" si="25"/>
        <v>0</v>
      </c>
      <c r="AN86" s="20">
        <f t="shared" si="26"/>
        <v>0</v>
      </c>
      <c r="AO86" s="20" t="e">
        <f t="shared" si="39"/>
        <v>#REF!</v>
      </c>
      <c r="AP86" s="20">
        <f>AM86+'01.07.2016'!C93</f>
        <v>0</v>
      </c>
      <c r="AQ86" s="20" t="e">
        <f>AN86+'01.07.2016'!#REF!</f>
        <v>#REF!</v>
      </c>
    </row>
    <row r="87" spans="1:43" ht="18.75" customHeight="1">
      <c r="A87" s="4">
        <v>80</v>
      </c>
      <c r="B87" s="5" t="s">
        <v>95</v>
      </c>
      <c r="C87" s="20">
        <f t="shared" si="21"/>
        <v>0</v>
      </c>
      <c r="D87" s="6">
        <v>0</v>
      </c>
      <c r="E87" s="6">
        <v>0</v>
      </c>
      <c r="F87" s="20">
        <f t="shared" si="22"/>
        <v>0</v>
      </c>
      <c r="G87" s="6">
        <v>0</v>
      </c>
      <c r="H87" s="6">
        <v>0</v>
      </c>
      <c r="I87" s="20">
        <f t="shared" si="27"/>
        <v>0</v>
      </c>
      <c r="J87" s="20">
        <f t="shared" si="28"/>
        <v>0</v>
      </c>
      <c r="K87" s="20">
        <f t="shared" si="28"/>
        <v>0</v>
      </c>
      <c r="L87" s="20">
        <f t="shared" si="23"/>
        <v>0</v>
      </c>
      <c r="M87" s="20"/>
      <c r="N87" s="20"/>
      <c r="O87" s="20" t="e">
        <f>'01.07.2016'!C94+'01.07.2016'!#REF!</f>
        <v>#REF!</v>
      </c>
      <c r="R87" s="20">
        <f t="shared" si="29"/>
        <v>42800</v>
      </c>
      <c r="S87" s="20">
        <f t="shared" si="29"/>
        <v>42800</v>
      </c>
      <c r="T87" s="20">
        <f t="shared" si="24"/>
        <v>7461</v>
      </c>
      <c r="U87" s="20">
        <f t="shared" si="24"/>
        <v>7461</v>
      </c>
      <c r="V87" s="22">
        <v>42800</v>
      </c>
      <c r="W87" s="20">
        <f t="shared" si="30"/>
        <v>42800</v>
      </c>
      <c r="X87" s="21">
        <v>7461</v>
      </c>
      <c r="Y87" s="20">
        <f t="shared" si="31"/>
        <v>7461</v>
      </c>
      <c r="Z87" s="20"/>
      <c r="AA87" s="20">
        <f t="shared" si="32"/>
        <v>0</v>
      </c>
      <c r="AB87" s="20"/>
      <c r="AC87" s="20">
        <f t="shared" si="33"/>
        <v>0</v>
      </c>
      <c r="AD87" s="20"/>
      <c r="AE87" s="20">
        <f t="shared" si="34"/>
        <v>0</v>
      </c>
      <c r="AF87" s="20"/>
      <c r="AG87" s="20">
        <f t="shared" si="35"/>
        <v>0</v>
      </c>
      <c r="AH87" s="20"/>
      <c r="AI87" s="20">
        <f t="shared" si="36"/>
        <v>0</v>
      </c>
      <c r="AJ87" s="20"/>
      <c r="AK87" s="20">
        <f t="shared" si="37"/>
        <v>0</v>
      </c>
      <c r="AL87" s="20">
        <f t="shared" si="38"/>
        <v>0</v>
      </c>
      <c r="AM87" s="20">
        <f t="shared" si="25"/>
        <v>0</v>
      </c>
      <c r="AN87" s="20">
        <f t="shared" si="26"/>
        <v>0</v>
      </c>
      <c r="AO87" s="20" t="e">
        <f t="shared" si="39"/>
        <v>#REF!</v>
      </c>
      <c r="AP87" s="20">
        <f>AM87+'01.07.2016'!C94</f>
        <v>0</v>
      </c>
      <c r="AQ87" s="20" t="e">
        <f>AN87+'01.07.2016'!#REF!</f>
        <v>#REF!</v>
      </c>
    </row>
    <row r="88" spans="1:43" ht="18.75" customHeight="1">
      <c r="A88" s="4">
        <v>81</v>
      </c>
      <c r="B88" s="5" t="s">
        <v>96</v>
      </c>
      <c r="C88" s="20">
        <f t="shared" si="21"/>
        <v>0</v>
      </c>
      <c r="D88" s="6">
        <v>0</v>
      </c>
      <c r="E88" s="6">
        <v>0</v>
      </c>
      <c r="F88" s="20">
        <f t="shared" si="22"/>
        <v>0</v>
      </c>
      <c r="G88" s="6">
        <v>0</v>
      </c>
      <c r="H88" s="6">
        <v>0</v>
      </c>
      <c r="I88" s="20">
        <f t="shared" si="27"/>
        <v>0</v>
      </c>
      <c r="J88" s="20">
        <f t="shared" si="28"/>
        <v>0</v>
      </c>
      <c r="K88" s="20">
        <f t="shared" si="28"/>
        <v>0</v>
      </c>
      <c r="L88" s="20">
        <f t="shared" si="23"/>
        <v>0</v>
      </c>
      <c r="M88" s="20"/>
      <c r="N88" s="20"/>
      <c r="O88" s="20" t="e">
        <f>'01.07.2016'!C95+'01.07.2016'!#REF!</f>
        <v>#REF!</v>
      </c>
      <c r="R88" s="20">
        <f t="shared" si="29"/>
        <v>140564</v>
      </c>
      <c r="S88" s="20">
        <f t="shared" si="29"/>
        <v>140564</v>
      </c>
      <c r="T88" s="20">
        <f t="shared" si="24"/>
        <v>32614</v>
      </c>
      <c r="U88" s="20">
        <f t="shared" si="24"/>
        <v>32614</v>
      </c>
      <c r="V88" s="22">
        <v>43042</v>
      </c>
      <c r="W88" s="20">
        <f t="shared" si="30"/>
        <v>43042</v>
      </c>
      <c r="X88" s="21">
        <v>8329</v>
      </c>
      <c r="Y88" s="20">
        <f t="shared" si="31"/>
        <v>8329</v>
      </c>
      <c r="Z88" s="20">
        <v>0</v>
      </c>
      <c r="AA88" s="20">
        <f t="shared" si="32"/>
        <v>0</v>
      </c>
      <c r="AB88" s="20">
        <v>0</v>
      </c>
      <c r="AC88" s="20">
        <f t="shared" si="33"/>
        <v>0</v>
      </c>
      <c r="AD88" s="20">
        <v>97522</v>
      </c>
      <c r="AE88" s="20">
        <f t="shared" si="34"/>
        <v>97522</v>
      </c>
      <c r="AF88" s="20">
        <v>44761</v>
      </c>
      <c r="AG88" s="20">
        <f t="shared" si="35"/>
        <v>44761</v>
      </c>
      <c r="AH88" s="20">
        <v>24285</v>
      </c>
      <c r="AI88" s="20">
        <f t="shared" si="36"/>
        <v>24285</v>
      </c>
      <c r="AJ88" s="20">
        <v>11241</v>
      </c>
      <c r="AK88" s="20">
        <f t="shared" si="37"/>
        <v>11241</v>
      </c>
      <c r="AL88" s="20">
        <f t="shared" si="38"/>
        <v>0</v>
      </c>
      <c r="AM88" s="20">
        <f t="shared" si="25"/>
        <v>0</v>
      </c>
      <c r="AN88" s="20">
        <f t="shared" si="26"/>
        <v>0</v>
      </c>
      <c r="AO88" s="20" t="e">
        <f t="shared" si="39"/>
        <v>#REF!</v>
      </c>
      <c r="AP88" s="20">
        <f>AM88+'01.07.2016'!C95</f>
        <v>0</v>
      </c>
      <c r="AQ88" s="20" t="e">
        <f>AN88+'01.07.2016'!#REF!</f>
        <v>#REF!</v>
      </c>
    </row>
    <row r="89" spans="1:43" ht="18.75" customHeight="1">
      <c r="A89" s="4">
        <v>82</v>
      </c>
      <c r="B89" s="10" t="s">
        <v>97</v>
      </c>
      <c r="C89" s="20">
        <f t="shared" si="21"/>
        <v>0</v>
      </c>
      <c r="D89" s="6">
        <v>0</v>
      </c>
      <c r="E89" s="6">
        <v>0</v>
      </c>
      <c r="F89" s="20">
        <f t="shared" si="22"/>
        <v>0</v>
      </c>
      <c r="G89" s="6">
        <v>0</v>
      </c>
      <c r="H89" s="6">
        <v>0</v>
      </c>
      <c r="I89" s="20">
        <f t="shared" si="27"/>
        <v>0</v>
      </c>
      <c r="J89" s="20">
        <f t="shared" si="28"/>
        <v>0</v>
      </c>
      <c r="K89" s="20">
        <f t="shared" si="28"/>
        <v>0</v>
      </c>
      <c r="L89" s="20">
        <f t="shared" si="23"/>
        <v>0</v>
      </c>
      <c r="M89" s="20"/>
      <c r="N89" s="20"/>
      <c r="O89" s="20" t="e">
        <f>'01.07.2016'!C96+'01.07.2016'!#REF!</f>
        <v>#REF!</v>
      </c>
      <c r="R89" s="20">
        <f t="shared" si="29"/>
        <v>4723</v>
      </c>
      <c r="S89" s="20">
        <f t="shared" si="29"/>
        <v>4723</v>
      </c>
      <c r="T89" s="20">
        <f t="shared" si="24"/>
        <v>927</v>
      </c>
      <c r="U89" s="20">
        <f t="shared" si="24"/>
        <v>927</v>
      </c>
      <c r="V89" s="22">
        <v>4723</v>
      </c>
      <c r="W89" s="20">
        <f t="shared" si="30"/>
        <v>4723</v>
      </c>
      <c r="X89" s="21">
        <v>927</v>
      </c>
      <c r="Y89" s="20">
        <f t="shared" si="31"/>
        <v>927</v>
      </c>
      <c r="Z89" s="20"/>
      <c r="AA89" s="20">
        <f t="shared" si="32"/>
        <v>0</v>
      </c>
      <c r="AB89" s="20"/>
      <c r="AC89" s="20">
        <f t="shared" si="33"/>
        <v>0</v>
      </c>
      <c r="AD89" s="20"/>
      <c r="AE89" s="20">
        <f t="shared" si="34"/>
        <v>0</v>
      </c>
      <c r="AF89" s="20"/>
      <c r="AG89" s="20">
        <f t="shared" si="35"/>
        <v>0</v>
      </c>
      <c r="AH89" s="20"/>
      <c r="AI89" s="20">
        <f t="shared" si="36"/>
        <v>0</v>
      </c>
      <c r="AJ89" s="20"/>
      <c r="AK89" s="20">
        <f t="shared" si="37"/>
        <v>0</v>
      </c>
      <c r="AL89" s="20">
        <f t="shared" si="38"/>
        <v>0</v>
      </c>
      <c r="AM89" s="20">
        <f t="shared" si="25"/>
        <v>0</v>
      </c>
      <c r="AN89" s="20">
        <f t="shared" si="26"/>
        <v>0</v>
      </c>
      <c r="AO89" s="20" t="e">
        <f t="shared" si="39"/>
        <v>#REF!</v>
      </c>
      <c r="AP89" s="20">
        <f>AM89+'01.07.2016'!C96</f>
        <v>0</v>
      </c>
      <c r="AQ89" s="20" t="e">
        <f>AN89+'01.07.2016'!#REF!</f>
        <v>#REF!</v>
      </c>
    </row>
    <row r="90" spans="1:43" ht="18.75" customHeight="1">
      <c r="A90" s="4">
        <v>83</v>
      </c>
      <c r="B90" s="5" t="s">
        <v>98</v>
      </c>
      <c r="C90" s="20">
        <f t="shared" si="21"/>
        <v>0</v>
      </c>
      <c r="D90" s="6">
        <v>0</v>
      </c>
      <c r="E90" s="6">
        <v>0</v>
      </c>
      <c r="F90" s="20">
        <f t="shared" si="22"/>
        <v>0</v>
      </c>
      <c r="G90" s="6">
        <v>0</v>
      </c>
      <c r="H90" s="6">
        <v>0</v>
      </c>
      <c r="I90" s="20">
        <f t="shared" si="27"/>
        <v>0</v>
      </c>
      <c r="J90" s="20">
        <f t="shared" si="28"/>
        <v>0</v>
      </c>
      <c r="K90" s="20">
        <f t="shared" si="28"/>
        <v>0</v>
      </c>
      <c r="L90" s="20">
        <f t="shared" si="23"/>
        <v>0</v>
      </c>
      <c r="M90" s="20"/>
      <c r="N90" s="20"/>
      <c r="O90" s="20" t="e">
        <f>'01.07.2016'!C97+'01.07.2016'!#REF!</f>
        <v>#REF!</v>
      </c>
      <c r="R90" s="20">
        <f t="shared" si="29"/>
        <v>20739</v>
      </c>
      <c r="S90" s="20">
        <f t="shared" si="29"/>
        <v>20739</v>
      </c>
      <c r="T90" s="20">
        <f t="shared" si="24"/>
        <v>4013</v>
      </c>
      <c r="U90" s="20">
        <f t="shared" si="24"/>
        <v>4013</v>
      </c>
      <c r="V90" s="22">
        <v>18271</v>
      </c>
      <c r="W90" s="20">
        <f t="shared" si="30"/>
        <v>18271</v>
      </c>
      <c r="X90" s="21">
        <v>3396</v>
      </c>
      <c r="Y90" s="20">
        <f t="shared" si="31"/>
        <v>3396</v>
      </c>
      <c r="Z90" s="20">
        <v>2468</v>
      </c>
      <c r="AA90" s="20">
        <f t="shared" si="32"/>
        <v>2468</v>
      </c>
      <c r="AB90" s="20">
        <v>617</v>
      </c>
      <c r="AC90" s="20">
        <f t="shared" si="33"/>
        <v>617</v>
      </c>
      <c r="AD90" s="20"/>
      <c r="AE90" s="20">
        <f t="shared" si="34"/>
        <v>0</v>
      </c>
      <c r="AF90" s="20"/>
      <c r="AG90" s="20">
        <f t="shared" si="35"/>
        <v>0</v>
      </c>
      <c r="AH90" s="20"/>
      <c r="AI90" s="20">
        <f t="shared" si="36"/>
        <v>0</v>
      </c>
      <c r="AJ90" s="20"/>
      <c r="AK90" s="20">
        <f t="shared" si="37"/>
        <v>0</v>
      </c>
      <c r="AL90" s="20">
        <f t="shared" si="38"/>
        <v>0</v>
      </c>
      <c r="AM90" s="20">
        <f t="shared" si="25"/>
        <v>0</v>
      </c>
      <c r="AN90" s="20">
        <f t="shared" si="26"/>
        <v>0</v>
      </c>
      <c r="AO90" s="20" t="e">
        <f t="shared" si="39"/>
        <v>#REF!</v>
      </c>
      <c r="AP90" s="20">
        <f>AM90+'01.07.2016'!C97</f>
        <v>0</v>
      </c>
      <c r="AQ90" s="20" t="e">
        <f>AN90+'01.07.2016'!#REF!</f>
        <v>#REF!</v>
      </c>
    </row>
    <row r="91" spans="1:43" ht="18.75" customHeight="1">
      <c r="A91" s="4">
        <v>84</v>
      </c>
      <c r="B91" s="5" t="s">
        <v>99</v>
      </c>
      <c r="C91" s="20">
        <f t="shared" si="21"/>
        <v>0</v>
      </c>
      <c r="D91" s="6">
        <v>0</v>
      </c>
      <c r="E91" s="6">
        <v>0</v>
      </c>
      <c r="F91" s="20">
        <f t="shared" si="22"/>
        <v>0</v>
      </c>
      <c r="G91" s="6">
        <v>0</v>
      </c>
      <c r="H91" s="6">
        <v>0</v>
      </c>
      <c r="I91" s="20">
        <f t="shared" si="27"/>
        <v>0</v>
      </c>
      <c r="J91" s="20">
        <f t="shared" si="28"/>
        <v>0</v>
      </c>
      <c r="K91" s="20">
        <f t="shared" si="28"/>
        <v>0</v>
      </c>
      <c r="L91" s="20">
        <f t="shared" si="23"/>
        <v>0</v>
      </c>
      <c r="M91" s="20"/>
      <c r="N91" s="20"/>
      <c r="O91" s="20" t="e">
        <f>'01.07.2016'!C98+'01.07.2016'!#REF!</f>
        <v>#REF!</v>
      </c>
      <c r="R91" s="20">
        <f t="shared" si="29"/>
        <v>4900</v>
      </c>
      <c r="S91" s="20">
        <f t="shared" si="29"/>
        <v>4900</v>
      </c>
      <c r="T91" s="20">
        <f t="shared" si="24"/>
        <v>983</v>
      </c>
      <c r="U91" s="20">
        <f t="shared" si="24"/>
        <v>983</v>
      </c>
      <c r="V91" s="22">
        <v>4900</v>
      </c>
      <c r="W91" s="20">
        <f t="shared" si="30"/>
        <v>4900</v>
      </c>
      <c r="X91" s="21">
        <v>983</v>
      </c>
      <c r="Y91" s="20">
        <f t="shared" si="31"/>
        <v>983</v>
      </c>
      <c r="Z91" s="20"/>
      <c r="AA91" s="20">
        <f t="shared" si="32"/>
        <v>0</v>
      </c>
      <c r="AB91" s="20"/>
      <c r="AC91" s="20">
        <f t="shared" si="33"/>
        <v>0</v>
      </c>
      <c r="AD91" s="20"/>
      <c r="AE91" s="20">
        <f t="shared" si="34"/>
        <v>0</v>
      </c>
      <c r="AF91" s="20"/>
      <c r="AG91" s="20">
        <f t="shared" si="35"/>
        <v>0</v>
      </c>
      <c r="AH91" s="20"/>
      <c r="AI91" s="20">
        <f t="shared" si="36"/>
        <v>0</v>
      </c>
      <c r="AJ91" s="20"/>
      <c r="AK91" s="20">
        <f t="shared" si="37"/>
        <v>0</v>
      </c>
      <c r="AL91" s="20">
        <f t="shared" si="38"/>
        <v>0</v>
      </c>
      <c r="AM91" s="20">
        <f t="shared" si="25"/>
        <v>0</v>
      </c>
      <c r="AN91" s="20">
        <f t="shared" si="26"/>
        <v>0</v>
      </c>
      <c r="AO91" s="20" t="e">
        <f t="shared" si="39"/>
        <v>#REF!</v>
      </c>
      <c r="AP91" s="20">
        <f>AM91+'01.07.2016'!C98</f>
        <v>0</v>
      </c>
      <c r="AQ91" s="20" t="e">
        <f>AN91+'01.07.2016'!#REF!</f>
        <v>#REF!</v>
      </c>
    </row>
    <row r="92" spans="1:43" ht="18.75" customHeight="1">
      <c r="A92" s="4">
        <v>85</v>
      </c>
      <c r="B92" s="5" t="s">
        <v>100</v>
      </c>
      <c r="C92" s="20">
        <f t="shared" si="21"/>
        <v>0</v>
      </c>
      <c r="D92" s="6">
        <v>0</v>
      </c>
      <c r="E92" s="6">
        <v>0</v>
      </c>
      <c r="F92" s="20">
        <f t="shared" si="22"/>
        <v>0</v>
      </c>
      <c r="G92" s="6">
        <v>0</v>
      </c>
      <c r="H92" s="6">
        <v>0</v>
      </c>
      <c r="I92" s="20">
        <f t="shared" si="27"/>
        <v>0</v>
      </c>
      <c r="J92" s="20">
        <f t="shared" si="28"/>
        <v>0</v>
      </c>
      <c r="K92" s="20">
        <f t="shared" si="28"/>
        <v>0</v>
      </c>
      <c r="L92" s="20">
        <f t="shared" si="23"/>
        <v>0</v>
      </c>
      <c r="M92" s="20"/>
      <c r="N92" s="20"/>
      <c r="O92" s="20" t="e">
        <f>'01.07.2016'!C99+'01.07.2016'!#REF!</f>
        <v>#REF!</v>
      </c>
      <c r="R92" s="20">
        <f t="shared" si="29"/>
        <v>12500</v>
      </c>
      <c r="S92" s="20">
        <f t="shared" si="29"/>
        <v>12500</v>
      </c>
      <c r="T92" s="20">
        <f t="shared" si="24"/>
        <v>2891</v>
      </c>
      <c r="U92" s="20">
        <f t="shared" si="24"/>
        <v>2891</v>
      </c>
      <c r="V92" s="22">
        <v>12500</v>
      </c>
      <c r="W92" s="20">
        <f t="shared" si="30"/>
        <v>12500</v>
      </c>
      <c r="X92" s="21">
        <v>2891</v>
      </c>
      <c r="Y92" s="20">
        <f t="shared" si="31"/>
        <v>2891</v>
      </c>
      <c r="Z92" s="20"/>
      <c r="AA92" s="20">
        <f t="shared" si="32"/>
        <v>0</v>
      </c>
      <c r="AB92" s="20"/>
      <c r="AC92" s="20">
        <f t="shared" si="33"/>
        <v>0</v>
      </c>
      <c r="AD92" s="20"/>
      <c r="AE92" s="20">
        <f t="shared" si="34"/>
        <v>0</v>
      </c>
      <c r="AF92" s="20"/>
      <c r="AG92" s="20">
        <f t="shared" si="35"/>
        <v>0</v>
      </c>
      <c r="AH92" s="20"/>
      <c r="AI92" s="20">
        <f t="shared" si="36"/>
        <v>0</v>
      </c>
      <c r="AJ92" s="20"/>
      <c r="AK92" s="20">
        <f t="shared" si="37"/>
        <v>0</v>
      </c>
      <c r="AL92" s="20">
        <f t="shared" si="38"/>
        <v>0</v>
      </c>
      <c r="AM92" s="20">
        <f t="shared" si="25"/>
        <v>0</v>
      </c>
      <c r="AN92" s="20">
        <f t="shared" si="26"/>
        <v>0</v>
      </c>
      <c r="AO92" s="20" t="e">
        <f t="shared" si="39"/>
        <v>#REF!</v>
      </c>
      <c r="AP92" s="20">
        <f>AM92+'01.07.2016'!C99</f>
        <v>0</v>
      </c>
      <c r="AQ92" s="20" t="e">
        <f>AN92+'01.07.2016'!#REF!</f>
        <v>#REF!</v>
      </c>
    </row>
    <row r="93" spans="1:43" ht="18.75" customHeight="1">
      <c r="A93" s="4">
        <v>86</v>
      </c>
      <c r="B93" s="5" t="s">
        <v>101</v>
      </c>
      <c r="C93" s="20">
        <f t="shared" si="21"/>
        <v>0</v>
      </c>
      <c r="D93" s="6">
        <v>0</v>
      </c>
      <c r="E93" s="6">
        <v>0</v>
      </c>
      <c r="F93" s="20">
        <f t="shared" si="22"/>
        <v>0</v>
      </c>
      <c r="G93" s="6">
        <v>0</v>
      </c>
      <c r="H93" s="6">
        <v>0</v>
      </c>
      <c r="I93" s="20">
        <f t="shared" si="27"/>
        <v>0</v>
      </c>
      <c r="J93" s="20">
        <f t="shared" si="28"/>
        <v>0</v>
      </c>
      <c r="K93" s="20">
        <f t="shared" si="28"/>
        <v>0</v>
      </c>
      <c r="L93" s="20">
        <f t="shared" si="23"/>
        <v>0</v>
      </c>
      <c r="M93" s="20"/>
      <c r="N93" s="20"/>
      <c r="O93" s="20" t="e">
        <f>'01.07.2016'!C100+'01.07.2016'!#REF!</f>
        <v>#REF!</v>
      </c>
      <c r="R93" s="20">
        <f t="shared" si="29"/>
        <v>13822</v>
      </c>
      <c r="S93" s="20">
        <f t="shared" si="29"/>
        <v>13822</v>
      </c>
      <c r="T93" s="20">
        <f t="shared" si="24"/>
        <v>2492</v>
      </c>
      <c r="U93" s="20">
        <f t="shared" si="24"/>
        <v>2492</v>
      </c>
      <c r="V93" s="22">
        <v>13822</v>
      </c>
      <c r="W93" s="20">
        <f t="shared" si="30"/>
        <v>13822</v>
      </c>
      <c r="X93" s="21">
        <v>2492</v>
      </c>
      <c r="Y93" s="20">
        <f t="shared" si="31"/>
        <v>2492</v>
      </c>
      <c r="Z93" s="20"/>
      <c r="AA93" s="20">
        <f t="shared" si="32"/>
        <v>0</v>
      </c>
      <c r="AB93" s="20"/>
      <c r="AC93" s="20">
        <f t="shared" si="33"/>
        <v>0</v>
      </c>
      <c r="AD93" s="20"/>
      <c r="AE93" s="20">
        <f t="shared" si="34"/>
        <v>0</v>
      </c>
      <c r="AF93" s="20"/>
      <c r="AG93" s="20">
        <f t="shared" si="35"/>
        <v>0</v>
      </c>
      <c r="AH93" s="20"/>
      <c r="AI93" s="20">
        <f t="shared" si="36"/>
        <v>0</v>
      </c>
      <c r="AJ93" s="20"/>
      <c r="AK93" s="20">
        <f t="shared" si="37"/>
        <v>0</v>
      </c>
      <c r="AL93" s="20">
        <f t="shared" si="38"/>
        <v>0</v>
      </c>
      <c r="AM93" s="20">
        <f t="shared" si="25"/>
        <v>0</v>
      </c>
      <c r="AN93" s="20">
        <f t="shared" si="26"/>
        <v>0</v>
      </c>
      <c r="AO93" s="20" t="e">
        <f t="shared" si="39"/>
        <v>#REF!</v>
      </c>
      <c r="AP93" s="20">
        <f>AM93+'01.07.2016'!C100</f>
        <v>0</v>
      </c>
      <c r="AQ93" s="20" t="e">
        <f>AN93+'01.07.2016'!#REF!</f>
        <v>#REF!</v>
      </c>
    </row>
    <row r="94" spans="1:43" ht="18.75" customHeight="1">
      <c r="A94" s="4">
        <v>87</v>
      </c>
      <c r="B94" s="5" t="s">
        <v>102</v>
      </c>
      <c r="C94" s="20">
        <f t="shared" si="21"/>
        <v>0</v>
      </c>
      <c r="D94" s="6">
        <v>0</v>
      </c>
      <c r="E94" s="6">
        <v>0</v>
      </c>
      <c r="F94" s="20">
        <f t="shared" si="22"/>
        <v>0</v>
      </c>
      <c r="G94" s="6">
        <v>0</v>
      </c>
      <c r="H94" s="6">
        <v>0</v>
      </c>
      <c r="I94" s="20">
        <f t="shared" si="27"/>
        <v>0</v>
      </c>
      <c r="J94" s="20">
        <f t="shared" si="28"/>
        <v>0</v>
      </c>
      <c r="K94" s="20">
        <f t="shared" si="28"/>
        <v>0</v>
      </c>
      <c r="L94" s="20">
        <f t="shared" si="23"/>
        <v>0</v>
      </c>
      <c r="M94" s="20"/>
      <c r="N94" s="20"/>
      <c r="O94" s="20" t="e">
        <f>'01.07.2016'!C101+'01.07.2016'!#REF!</f>
        <v>#REF!</v>
      </c>
      <c r="R94" s="20">
        <f t="shared" si="29"/>
        <v>3504</v>
      </c>
      <c r="S94" s="20">
        <f t="shared" si="29"/>
        <v>3504</v>
      </c>
      <c r="T94" s="20">
        <f t="shared" si="24"/>
        <v>1194</v>
      </c>
      <c r="U94" s="20">
        <f t="shared" si="24"/>
        <v>1194</v>
      </c>
      <c r="V94" s="22">
        <v>3504</v>
      </c>
      <c r="W94" s="20">
        <f t="shared" si="30"/>
        <v>3504</v>
      </c>
      <c r="X94" s="21">
        <v>1194</v>
      </c>
      <c r="Y94" s="20">
        <f t="shared" si="31"/>
        <v>1194</v>
      </c>
      <c r="Z94" s="20"/>
      <c r="AA94" s="20">
        <f t="shared" si="32"/>
        <v>0</v>
      </c>
      <c r="AB94" s="20"/>
      <c r="AC94" s="20">
        <f t="shared" si="33"/>
        <v>0</v>
      </c>
      <c r="AD94" s="20"/>
      <c r="AE94" s="20">
        <f t="shared" si="34"/>
        <v>0</v>
      </c>
      <c r="AF94" s="20"/>
      <c r="AG94" s="20">
        <f t="shared" si="35"/>
        <v>0</v>
      </c>
      <c r="AH94" s="20"/>
      <c r="AI94" s="20">
        <f t="shared" si="36"/>
        <v>0</v>
      </c>
      <c r="AJ94" s="20"/>
      <c r="AK94" s="20">
        <f t="shared" si="37"/>
        <v>0</v>
      </c>
      <c r="AL94" s="20">
        <f t="shared" si="38"/>
        <v>0</v>
      </c>
      <c r="AM94" s="20">
        <f t="shared" si="25"/>
        <v>0</v>
      </c>
      <c r="AN94" s="20">
        <f t="shared" si="26"/>
        <v>0</v>
      </c>
      <c r="AO94" s="20" t="e">
        <f t="shared" si="39"/>
        <v>#REF!</v>
      </c>
      <c r="AP94" s="20">
        <f>AM94+'01.07.2016'!C101</f>
        <v>0</v>
      </c>
      <c r="AQ94" s="20" t="e">
        <f>AN94+'01.07.2016'!#REF!</f>
        <v>#REF!</v>
      </c>
    </row>
    <row r="95" spans="1:43" ht="18.75" customHeight="1">
      <c r="A95" s="4">
        <v>88</v>
      </c>
      <c r="B95" s="5" t="s">
        <v>103</v>
      </c>
      <c r="C95" s="20">
        <f t="shared" si="21"/>
        <v>0</v>
      </c>
      <c r="D95" s="6">
        <v>0</v>
      </c>
      <c r="E95" s="6">
        <v>0</v>
      </c>
      <c r="F95" s="20">
        <f t="shared" si="22"/>
        <v>0</v>
      </c>
      <c r="G95" s="6">
        <v>0</v>
      </c>
      <c r="H95" s="6">
        <v>0</v>
      </c>
      <c r="I95" s="20">
        <f t="shared" si="27"/>
        <v>0</v>
      </c>
      <c r="J95" s="20">
        <f t="shared" si="28"/>
        <v>0</v>
      </c>
      <c r="K95" s="20">
        <f t="shared" si="28"/>
        <v>0</v>
      </c>
      <c r="L95" s="20">
        <f t="shared" si="23"/>
        <v>0</v>
      </c>
      <c r="M95" s="20"/>
      <c r="N95" s="20"/>
      <c r="O95" s="20" t="e">
        <f>'01.07.2016'!C106+'01.07.2016'!#REF!</f>
        <v>#REF!</v>
      </c>
      <c r="R95" s="20">
        <f t="shared" si="29"/>
        <v>13472</v>
      </c>
      <c r="S95" s="20">
        <f t="shared" si="29"/>
        <v>13472</v>
      </c>
      <c r="T95" s="20">
        <f t="shared" si="24"/>
        <v>22231</v>
      </c>
      <c r="U95" s="20">
        <f t="shared" si="24"/>
        <v>22231</v>
      </c>
      <c r="V95" s="22">
        <v>13472</v>
      </c>
      <c r="W95" s="20">
        <f t="shared" si="30"/>
        <v>13472</v>
      </c>
      <c r="X95" s="21">
        <v>22231</v>
      </c>
      <c r="Y95" s="20">
        <f t="shared" si="31"/>
        <v>22231</v>
      </c>
      <c r="Z95" s="20"/>
      <c r="AA95" s="20">
        <f t="shared" si="32"/>
        <v>0</v>
      </c>
      <c r="AB95" s="20"/>
      <c r="AC95" s="20">
        <f t="shared" si="33"/>
        <v>0</v>
      </c>
      <c r="AD95" s="20"/>
      <c r="AE95" s="20">
        <f t="shared" si="34"/>
        <v>0</v>
      </c>
      <c r="AF95" s="20"/>
      <c r="AG95" s="20">
        <f t="shared" si="35"/>
        <v>0</v>
      </c>
      <c r="AH95" s="20"/>
      <c r="AI95" s="20">
        <f t="shared" si="36"/>
        <v>0</v>
      </c>
      <c r="AJ95" s="20"/>
      <c r="AK95" s="20">
        <f t="shared" si="37"/>
        <v>0</v>
      </c>
      <c r="AL95" s="20">
        <f t="shared" si="38"/>
        <v>0</v>
      </c>
      <c r="AM95" s="20">
        <f t="shared" si="25"/>
        <v>0</v>
      </c>
      <c r="AN95" s="20">
        <f t="shared" si="26"/>
        <v>0</v>
      </c>
      <c r="AO95" s="20" t="e">
        <f t="shared" si="39"/>
        <v>#REF!</v>
      </c>
      <c r="AP95" s="20">
        <f>AM95+'01.07.2016'!C106</f>
        <v>0</v>
      </c>
      <c r="AQ95" s="20" t="e">
        <f>AN95+'01.07.2016'!#REF!</f>
        <v>#REF!</v>
      </c>
    </row>
    <row r="96" spans="1:43" ht="18.75" customHeight="1">
      <c r="A96" s="4">
        <v>89</v>
      </c>
      <c r="B96" s="5" t="s">
        <v>104</v>
      </c>
      <c r="C96" s="20">
        <f t="shared" si="21"/>
        <v>0</v>
      </c>
      <c r="D96" s="6">
        <v>0</v>
      </c>
      <c r="E96" s="6">
        <v>0</v>
      </c>
      <c r="F96" s="20">
        <f t="shared" si="22"/>
        <v>0</v>
      </c>
      <c r="G96" s="6">
        <v>0</v>
      </c>
      <c r="H96" s="6">
        <v>0</v>
      </c>
      <c r="I96" s="20">
        <f t="shared" si="27"/>
        <v>0</v>
      </c>
      <c r="J96" s="20">
        <f t="shared" si="28"/>
        <v>0</v>
      </c>
      <c r="K96" s="20">
        <f t="shared" si="28"/>
        <v>0</v>
      </c>
      <c r="L96" s="20">
        <f t="shared" si="23"/>
        <v>0</v>
      </c>
      <c r="M96" s="20"/>
      <c r="N96" s="20"/>
      <c r="O96" s="20" t="e">
        <f>'01.07.2016'!C107+'01.07.2016'!#REF!</f>
        <v>#REF!</v>
      </c>
      <c r="R96" s="20">
        <f t="shared" si="29"/>
        <v>16748</v>
      </c>
      <c r="S96" s="20">
        <f t="shared" si="29"/>
        <v>16748</v>
      </c>
      <c r="T96" s="20">
        <f t="shared" si="24"/>
        <v>3070</v>
      </c>
      <c r="U96" s="20">
        <f t="shared" si="24"/>
        <v>3070</v>
      </c>
      <c r="V96" s="22">
        <v>16748</v>
      </c>
      <c r="W96" s="20">
        <f t="shared" si="30"/>
        <v>16748</v>
      </c>
      <c r="X96" s="21">
        <v>3070</v>
      </c>
      <c r="Y96" s="20">
        <f t="shared" si="31"/>
        <v>3070</v>
      </c>
      <c r="Z96" s="20"/>
      <c r="AA96" s="20">
        <f t="shared" si="32"/>
        <v>0</v>
      </c>
      <c r="AB96" s="20"/>
      <c r="AC96" s="20">
        <f t="shared" si="33"/>
        <v>0</v>
      </c>
      <c r="AD96" s="20"/>
      <c r="AE96" s="20">
        <f t="shared" si="34"/>
        <v>0</v>
      </c>
      <c r="AF96" s="20"/>
      <c r="AG96" s="20">
        <f t="shared" si="35"/>
        <v>0</v>
      </c>
      <c r="AH96" s="20"/>
      <c r="AI96" s="20">
        <f t="shared" si="36"/>
        <v>0</v>
      </c>
      <c r="AJ96" s="20"/>
      <c r="AK96" s="20">
        <f t="shared" si="37"/>
        <v>0</v>
      </c>
      <c r="AL96" s="20">
        <f t="shared" si="38"/>
        <v>0</v>
      </c>
      <c r="AM96" s="20">
        <f t="shared" si="25"/>
        <v>0</v>
      </c>
      <c r="AN96" s="20">
        <f t="shared" si="26"/>
        <v>0</v>
      </c>
      <c r="AO96" s="20" t="e">
        <f t="shared" si="39"/>
        <v>#REF!</v>
      </c>
      <c r="AP96" s="20">
        <f>AM96+'01.07.2016'!C107</f>
        <v>0</v>
      </c>
      <c r="AQ96" s="20" t="e">
        <f>AN96+'01.07.2016'!#REF!</f>
        <v>#REF!</v>
      </c>
    </row>
    <row r="97" spans="1:43" ht="18.75" customHeight="1">
      <c r="A97" s="4">
        <v>90</v>
      </c>
      <c r="B97" s="5" t="s">
        <v>105</v>
      </c>
      <c r="C97" s="20">
        <f t="shared" si="21"/>
        <v>0</v>
      </c>
      <c r="D97" s="6">
        <v>0</v>
      </c>
      <c r="E97" s="6">
        <v>0</v>
      </c>
      <c r="F97" s="20">
        <f t="shared" si="22"/>
        <v>0</v>
      </c>
      <c r="G97" s="6">
        <v>0</v>
      </c>
      <c r="H97" s="6">
        <v>0</v>
      </c>
      <c r="I97" s="20">
        <f t="shared" si="27"/>
        <v>0</v>
      </c>
      <c r="J97" s="20">
        <f t="shared" si="28"/>
        <v>0</v>
      </c>
      <c r="K97" s="20">
        <f t="shared" si="28"/>
        <v>0</v>
      </c>
      <c r="L97" s="20">
        <f t="shared" si="23"/>
        <v>0</v>
      </c>
      <c r="M97" s="20"/>
      <c r="N97" s="20"/>
      <c r="O97" s="20" t="e">
        <f>'01.07.2016'!C108+'01.07.2016'!#REF!</f>
        <v>#REF!</v>
      </c>
      <c r="R97" s="20">
        <f t="shared" si="29"/>
        <v>24502</v>
      </c>
      <c r="S97" s="20">
        <f t="shared" si="29"/>
        <v>24502</v>
      </c>
      <c r="T97" s="20">
        <f t="shared" si="24"/>
        <v>5416</v>
      </c>
      <c r="U97" s="20">
        <f t="shared" si="24"/>
        <v>5416</v>
      </c>
      <c r="V97" s="22">
        <v>20546</v>
      </c>
      <c r="W97" s="20">
        <f t="shared" si="30"/>
        <v>20546</v>
      </c>
      <c r="X97" s="21">
        <v>4522</v>
      </c>
      <c r="Y97" s="20">
        <f t="shared" si="31"/>
        <v>4522</v>
      </c>
      <c r="Z97" s="20">
        <v>3956</v>
      </c>
      <c r="AA97" s="20">
        <f t="shared" si="32"/>
        <v>3956</v>
      </c>
      <c r="AB97" s="20">
        <v>894</v>
      </c>
      <c r="AC97" s="20">
        <f t="shared" si="33"/>
        <v>894</v>
      </c>
      <c r="AD97" s="20"/>
      <c r="AE97" s="20">
        <f t="shared" si="34"/>
        <v>0</v>
      </c>
      <c r="AF97" s="20"/>
      <c r="AG97" s="20">
        <f t="shared" si="35"/>
        <v>0</v>
      </c>
      <c r="AH97" s="20"/>
      <c r="AI97" s="20">
        <f t="shared" si="36"/>
        <v>0</v>
      </c>
      <c r="AJ97" s="20"/>
      <c r="AK97" s="20">
        <f t="shared" si="37"/>
        <v>0</v>
      </c>
      <c r="AL97" s="20">
        <f t="shared" si="38"/>
        <v>0</v>
      </c>
      <c r="AM97" s="20">
        <f t="shared" si="25"/>
        <v>0</v>
      </c>
      <c r="AN97" s="20">
        <f t="shared" si="26"/>
        <v>0</v>
      </c>
      <c r="AO97" s="20" t="e">
        <f t="shared" si="39"/>
        <v>#REF!</v>
      </c>
      <c r="AP97" s="20">
        <f>AM97+'01.07.2016'!C108</f>
        <v>0</v>
      </c>
      <c r="AQ97" s="20" t="e">
        <f>AN97+'01.07.2016'!#REF!</f>
        <v>#REF!</v>
      </c>
    </row>
    <row r="98" spans="1:43" ht="18.75" customHeight="1">
      <c r="A98" s="4">
        <v>91</v>
      </c>
      <c r="B98" s="5" t="s">
        <v>106</v>
      </c>
      <c r="C98" s="20">
        <f t="shared" si="21"/>
        <v>0</v>
      </c>
      <c r="D98" s="6">
        <v>0</v>
      </c>
      <c r="E98" s="6">
        <v>0</v>
      </c>
      <c r="F98" s="20">
        <f t="shared" si="22"/>
        <v>0</v>
      </c>
      <c r="G98" s="6">
        <v>0</v>
      </c>
      <c r="H98" s="6">
        <v>0</v>
      </c>
      <c r="I98" s="20">
        <f t="shared" si="27"/>
        <v>0</v>
      </c>
      <c r="J98" s="20">
        <f t="shared" si="28"/>
        <v>0</v>
      </c>
      <c r="K98" s="20">
        <f t="shared" si="28"/>
        <v>0</v>
      </c>
      <c r="L98" s="20">
        <f t="shared" si="23"/>
        <v>0</v>
      </c>
      <c r="M98" s="20"/>
      <c r="N98" s="20"/>
      <c r="O98" s="20" t="e">
        <f>'01.07.2016'!C110+'01.07.2016'!#REF!</f>
        <v>#REF!</v>
      </c>
      <c r="R98" s="20">
        <f t="shared" si="29"/>
        <v>11039</v>
      </c>
      <c r="S98" s="20">
        <f t="shared" si="29"/>
        <v>11039</v>
      </c>
      <c r="T98" s="20">
        <f t="shared" si="24"/>
        <v>2529</v>
      </c>
      <c r="U98" s="20">
        <f t="shared" si="24"/>
        <v>2529</v>
      </c>
      <c r="V98" s="22">
        <v>9800</v>
      </c>
      <c r="W98" s="20">
        <f t="shared" si="30"/>
        <v>9800</v>
      </c>
      <c r="X98" s="21">
        <v>2220</v>
      </c>
      <c r="Y98" s="20">
        <f t="shared" si="31"/>
        <v>2220</v>
      </c>
      <c r="Z98" s="20">
        <v>1239</v>
      </c>
      <c r="AA98" s="20">
        <f t="shared" si="32"/>
        <v>1239</v>
      </c>
      <c r="AB98" s="20">
        <v>309</v>
      </c>
      <c r="AC98" s="20">
        <f t="shared" si="33"/>
        <v>309</v>
      </c>
      <c r="AD98" s="20"/>
      <c r="AE98" s="20">
        <f t="shared" si="34"/>
        <v>0</v>
      </c>
      <c r="AF98" s="20"/>
      <c r="AG98" s="20">
        <f t="shared" si="35"/>
        <v>0</v>
      </c>
      <c r="AH98" s="20"/>
      <c r="AI98" s="20">
        <f t="shared" si="36"/>
        <v>0</v>
      </c>
      <c r="AJ98" s="20"/>
      <c r="AK98" s="20">
        <f t="shared" si="37"/>
        <v>0</v>
      </c>
      <c r="AL98" s="20">
        <f t="shared" si="38"/>
        <v>0</v>
      </c>
      <c r="AM98" s="20">
        <f t="shared" si="25"/>
        <v>0</v>
      </c>
      <c r="AN98" s="20">
        <f t="shared" si="26"/>
        <v>0</v>
      </c>
      <c r="AO98" s="20" t="e">
        <f t="shared" si="39"/>
        <v>#REF!</v>
      </c>
      <c r="AP98" s="20">
        <f>AM98+'01.07.2016'!C110</f>
        <v>0</v>
      </c>
      <c r="AQ98" s="20" t="e">
        <f>AN98+'01.07.2016'!#REF!</f>
        <v>#REF!</v>
      </c>
    </row>
    <row r="99" spans="1:43" ht="23.25" customHeight="1">
      <c r="A99" s="90" t="s">
        <v>107</v>
      </c>
      <c r="B99" s="92"/>
      <c r="C99" s="20">
        <f aca="true" t="shared" si="40" ref="C99:O99">SUM(C8:C98)</f>
        <v>101566.8</v>
      </c>
      <c r="D99" s="20">
        <f t="shared" si="40"/>
        <v>100814</v>
      </c>
      <c r="E99" s="20">
        <f t="shared" si="40"/>
        <v>752.8</v>
      </c>
      <c r="F99" s="20">
        <f t="shared" si="40"/>
        <v>0</v>
      </c>
      <c r="G99" s="20">
        <f t="shared" si="40"/>
        <v>0</v>
      </c>
      <c r="H99" s="20">
        <f t="shared" si="40"/>
        <v>0</v>
      </c>
      <c r="I99" s="20">
        <f t="shared" si="40"/>
        <v>101566.8</v>
      </c>
      <c r="J99" s="20">
        <f t="shared" si="40"/>
        <v>100814</v>
      </c>
      <c r="K99" s="20">
        <f t="shared" si="40"/>
        <v>752.8</v>
      </c>
      <c r="L99" s="20">
        <f t="shared" si="40"/>
        <v>41513.299999999996</v>
      </c>
      <c r="M99" s="20">
        <f t="shared" si="40"/>
        <v>41092.299999999996</v>
      </c>
      <c r="N99" s="20">
        <f t="shared" si="40"/>
        <v>321</v>
      </c>
      <c r="O99" s="20" t="e">
        <f t="shared" si="40"/>
        <v>#REF!</v>
      </c>
      <c r="P99" s="20">
        <f>SUM('01.07.2016'!C8:C110)</f>
        <v>0</v>
      </c>
      <c r="Q99" s="20" t="e">
        <f>SUM('01.07.2016'!#REF!)</f>
        <v>#REF!</v>
      </c>
      <c r="R99" s="20">
        <f aca="true" t="shared" si="41" ref="R99:AQ99">SUM(R8:R98)</f>
        <v>1774337.8</v>
      </c>
      <c r="S99" s="20">
        <f t="shared" si="41"/>
        <v>1774337.8</v>
      </c>
      <c r="T99" s="20">
        <f t="shared" si="41"/>
        <v>375768.1</v>
      </c>
      <c r="U99" s="20">
        <f t="shared" si="41"/>
        <v>375768.1</v>
      </c>
      <c r="V99" s="20">
        <f t="shared" si="41"/>
        <v>1174988.7000000002</v>
      </c>
      <c r="W99" s="20">
        <f t="shared" si="41"/>
        <v>1174988.7000000002</v>
      </c>
      <c r="X99" s="20">
        <f t="shared" si="41"/>
        <v>231070.1</v>
      </c>
      <c r="Y99" s="20">
        <f t="shared" si="41"/>
        <v>231070.1</v>
      </c>
      <c r="Z99" s="20">
        <f t="shared" si="41"/>
        <v>153832.5</v>
      </c>
      <c r="AA99" s="20">
        <f t="shared" si="41"/>
        <v>153832.5</v>
      </c>
      <c r="AB99" s="20">
        <f t="shared" si="41"/>
        <v>39705</v>
      </c>
      <c r="AC99" s="20">
        <f t="shared" si="41"/>
        <v>39705</v>
      </c>
      <c r="AD99" s="20">
        <f t="shared" si="41"/>
        <v>445516.6</v>
      </c>
      <c r="AE99" s="20">
        <f t="shared" si="41"/>
        <v>445516.6</v>
      </c>
      <c r="AF99" s="20">
        <f t="shared" si="41"/>
        <v>170878.6</v>
      </c>
      <c r="AG99" s="20">
        <f t="shared" si="41"/>
        <v>170878.6</v>
      </c>
      <c r="AH99" s="20">
        <f t="shared" si="41"/>
        <v>104993</v>
      </c>
      <c r="AI99" s="20">
        <f t="shared" si="41"/>
        <v>104993</v>
      </c>
      <c r="AJ99" s="20">
        <f t="shared" si="41"/>
        <v>36493.3</v>
      </c>
      <c r="AK99" s="20">
        <f t="shared" si="41"/>
        <v>36493.3</v>
      </c>
      <c r="AL99" s="20">
        <f t="shared" si="41"/>
        <v>0</v>
      </c>
      <c r="AM99" s="20">
        <f t="shared" si="41"/>
        <v>0</v>
      </c>
      <c r="AN99" s="20">
        <f t="shared" si="41"/>
        <v>0</v>
      </c>
      <c r="AO99" s="20" t="e">
        <f t="shared" si="41"/>
        <v>#REF!</v>
      </c>
      <c r="AP99" s="20" t="e">
        <f t="shared" si="41"/>
        <v>#REF!</v>
      </c>
      <c r="AQ99" s="20" t="e">
        <f t="shared" si="41"/>
        <v>#REF!</v>
      </c>
    </row>
    <row r="100" ht="13.5">
      <c r="AO100" s="11"/>
    </row>
    <row r="101" spans="13:14" ht="13.5">
      <c r="M101" s="11"/>
      <c r="N101" s="11"/>
    </row>
    <row r="102" spans="12:17" ht="13.5">
      <c r="L102" s="11"/>
      <c r="M102" s="11"/>
      <c r="N102" s="11"/>
      <c r="O102" s="11"/>
      <c r="P102" s="11"/>
      <c r="Q102" s="11"/>
    </row>
    <row r="109" ht="13.5">
      <c r="B109" s="14"/>
    </row>
    <row r="110" ht="13.5">
      <c r="B110" s="15"/>
    </row>
  </sheetData>
  <sheetProtection/>
  <mergeCells count="51">
    <mergeCell ref="AP4:AP6"/>
    <mergeCell ref="AQ4:AQ6"/>
    <mergeCell ref="AD5:AD6"/>
    <mergeCell ref="AE5:AE6"/>
    <mergeCell ref="AF5:AG5"/>
    <mergeCell ref="AH5:AH6"/>
    <mergeCell ref="AI5:AI6"/>
    <mergeCell ref="AD4:AG4"/>
    <mergeCell ref="AH4:AK4"/>
    <mergeCell ref="AL4:AL6"/>
    <mergeCell ref="A99:B99"/>
    <mergeCell ref="AN4:AN6"/>
    <mergeCell ref="AO4:AO6"/>
    <mergeCell ref="AM4:AM6"/>
    <mergeCell ref="P4:P6"/>
    <mergeCell ref="Q4:Q6"/>
    <mergeCell ref="R4:S5"/>
    <mergeCell ref="T4:U5"/>
    <mergeCell ref="V4:W5"/>
    <mergeCell ref="X4:Y5"/>
    <mergeCell ref="AJ5:AK5"/>
    <mergeCell ref="Z4:AA5"/>
    <mergeCell ref="AB4:AC5"/>
    <mergeCell ref="J4:J6"/>
    <mergeCell ref="K4:K6"/>
    <mergeCell ref="L4:L6"/>
    <mergeCell ref="M4:M6"/>
    <mergeCell ref="N4:N6"/>
    <mergeCell ref="O4:O6"/>
    <mergeCell ref="D4:D6"/>
    <mergeCell ref="E4:E6"/>
    <mergeCell ref="F4:F6"/>
    <mergeCell ref="G4:G6"/>
    <mergeCell ref="H4:H6"/>
    <mergeCell ref="I4:I6"/>
    <mergeCell ref="R3:U3"/>
    <mergeCell ref="V3:Y3"/>
    <mergeCell ref="Z3:AC3"/>
    <mergeCell ref="AD3:AK3"/>
    <mergeCell ref="AL3:AN3"/>
    <mergeCell ref="AO3:AQ3"/>
    <mergeCell ref="C1:Q1"/>
    <mergeCell ref="P2:Q2"/>
    <mergeCell ref="A3:A6"/>
    <mergeCell ref="B3:B6"/>
    <mergeCell ref="C3:E3"/>
    <mergeCell ref="F3:H3"/>
    <mergeCell ref="I3:K3"/>
    <mergeCell ref="L3:N3"/>
    <mergeCell ref="O3:Q3"/>
    <mergeCell ref="C4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2010-06-04T13:27:29Z</cp:lastPrinted>
  <dcterms:created xsi:type="dcterms:W3CDTF">2006-09-28T05:33:49Z</dcterms:created>
  <dcterms:modified xsi:type="dcterms:W3CDTF">2016-07-07T07:42:21Z</dcterms:modified>
  <cp:category/>
  <cp:version/>
  <cp:contentType/>
  <cp:contentStatus/>
</cp:coreProperties>
</file>