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970" firstSheet="1" activeTab="1"/>
  </bookViews>
  <sheets>
    <sheet name="Sheet1" sheetId="1" state="hidden" r:id="rId1"/>
    <sheet name="01.01.2017" sheetId="2" r:id="rId2"/>
    <sheet name="Sheet3" sheetId="3" state="hidden" r:id="rId3"/>
  </sheets>
  <definedNames>
    <definedName name="_xlnm.Print_Area" localSheetId="0">'Sheet1'!$A$1:$AE$103</definedName>
    <definedName name="_xlnm.Print_Titles" localSheetId="1">'01.01.2017'!$A:$B,'01.01.2017'!$4:$7</definedName>
  </definedNames>
  <calcPr fullCalcOnLoad="1"/>
</workbook>
</file>

<file path=xl/sharedStrings.xml><?xml version="1.0" encoding="utf-8"?>
<sst xmlns="http://schemas.openxmlformats.org/spreadsheetml/2006/main" count="392" uniqueCount="233">
  <si>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</si>
  <si>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</si>
  <si>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</si>
  <si>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</si>
  <si>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</si>
  <si>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</si>
  <si>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</si>
  <si>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</si>
  <si>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</si>
  <si>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</si>
  <si>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</si>
  <si>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</si>
  <si>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</si>
  <si>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</si>
  <si>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</si>
  <si>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</si>
  <si>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</si>
  <si>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</si>
  <si>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</si>
  <si>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</si>
  <si>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</si>
  <si>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</si>
  <si>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</si>
  <si>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</si>
  <si>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</si>
  <si>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</si>
  <si>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</si>
  <si>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</si>
  <si>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</si>
  <si>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</si>
  <si>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</si>
  <si>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</si>
  <si>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</si>
  <si>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</si>
  <si>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</si>
  <si>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</si>
  <si>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</si>
  <si>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</si>
  <si>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</si>
  <si>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</si>
  <si>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</si>
  <si>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</si>
  <si>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</si>
  <si>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</si>
  <si>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</si>
  <si>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</si>
  <si>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</si>
  <si>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</si>
  <si>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</si>
  <si>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</si>
  <si>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</si>
  <si>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</si>
  <si>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</si>
  <si>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</si>
  <si>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</si>
  <si>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</si>
  <si>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</si>
  <si>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</si>
  <si>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</si>
  <si>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</si>
  <si>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</si>
  <si>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</si>
  <si>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</si>
  <si>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</si>
  <si>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</si>
  <si>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</si>
  <si>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</si>
  <si>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</si>
  <si>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</si>
  <si>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</si>
  <si>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</si>
  <si>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</si>
  <si>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</si>
  <si>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</si>
  <si>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</si>
  <si>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</si>
  <si>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</si>
  <si>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</si>
  <si>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</si>
  <si>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</si>
  <si>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</si>
  <si>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</si>
  <si>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</si>
  <si>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</si>
  <si>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</si>
  <si>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</si>
  <si>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</si>
  <si>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</si>
  <si>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</si>
  <si>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</si>
  <si>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</si>
  <si>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</si>
  <si>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</si>
  <si>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</si>
  <si>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</si>
  <si>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</si>
  <si>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</si>
  <si>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</si>
  <si>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</si>
  <si>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</si>
  <si>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</si>
  <si>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</si>
  <si>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</si>
  <si>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</si>
  <si>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</si>
  <si>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</si>
  <si>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</si>
  <si>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</si>
  <si>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</si>
  <si>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</si>
  <si>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</si>
  <si>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</si>
  <si>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</si>
  <si>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</si>
  <si>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</si>
  <si>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</si>
  <si>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</si>
  <si>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</si>
  <si>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</si>
  <si>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</si>
  <si>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</si>
  <si>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</si>
  <si>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</si>
  <si>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</si>
  <si>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</si>
  <si>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</si>
  <si>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</si>
  <si>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</si>
  <si>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</si>
  <si>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</si>
  <si>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</si>
  <si>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</si>
  <si>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</si>
  <si>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</si>
  <si>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</si>
  <si>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</si>
  <si>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</si>
  <si>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</si>
  <si>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</si>
  <si>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</si>
  <si>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</si>
  <si>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</si>
  <si>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</si>
  <si>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</si>
  <si>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</si>
  <si>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</si>
  <si>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</si>
  <si>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</si>
  <si>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</si>
  <si>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</si>
  <si>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</si>
  <si>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</si>
  <si>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</si>
  <si>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</si>
  <si>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</si>
  <si>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</si>
  <si>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</si>
  <si>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</si>
  <si>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</si>
  <si>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 /Տավրոս/</t>
  </si>
  <si>
    <t>Եղեգ</t>
  </si>
  <si>
    <t>Եղվարդ</t>
  </si>
  <si>
    <t>Լեռնաձոր</t>
  </si>
  <si>
    <t>Խալաջ 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</si>
  <si>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</si>
  <si>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</si>
  <si>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</si>
  <si>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</si>
  <si>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</si>
  <si>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</si>
  <si>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</si>
  <si>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</si>
  <si>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</si>
  <si>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</si>
  <si>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</si>
  <si>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</si>
  <si>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</si>
  <si>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</si>
  <si>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</si>
  <si>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</si>
  <si>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</si>
  <si>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</si>
  <si>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</si>
  <si>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</si>
  <si>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</si>
  <si>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</t>
  </si>
  <si>
    <t>ք.Գորիս</t>
  </si>
  <si>
    <t xml:space="preserve">Որոտան </t>
  </si>
  <si>
    <t>Տաթև</t>
  </si>
  <si>
    <t>Տեղ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</si>
  <si>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</si>
  <si>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</si>
  <si>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</si>
  <si>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</si>
  <si>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</si>
  <si>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</si>
  <si>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</si>
  <si>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</si>
  <si>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</si>
  <si>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</si>
  <si>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</si>
  <si>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</si>
  <si>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</si>
  <si>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</si>
  <si>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</si>
  <si>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</si>
  <si>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</si>
  <si>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Հացավան</t>
  </si>
  <si>
    <t>Ղզլջուղ</t>
  </si>
  <si>
    <t>Մուծք</t>
  </si>
  <si>
    <t>Նորավան</t>
  </si>
  <si>
    <t>Շաղաթ</t>
  </si>
  <si>
    <t>Շաքի</t>
  </si>
  <si>
    <t>Շենաթաղ</t>
  </si>
  <si>
    <t>Սալվարդ</t>
  </si>
  <si>
    <t>Սոֆլու</t>
  </si>
  <si>
    <t>Վաղատին</t>
  </si>
  <si>
    <t>Տոլորս</t>
  </si>
  <si>
    <t>Տորունիք</t>
  </si>
  <si>
    <t>ՈՒյծ</t>
  </si>
  <si>
    <t>ք.Մեղրի</t>
  </si>
  <si>
    <t>Ընդամենը   նախորդ 
տարիների պարտքը
/01.01.2016 դրությամբ/</t>
  </si>
  <si>
    <t>Նախորդ տարիների
    պարտքը /01.01.2015թ. դրությամբ/</t>
  </si>
  <si>
    <t>2014թ. Ընթացքում
 կուտակված պարտքը  
 /01.01.2015թ. դրությամբ/</t>
  </si>
  <si>
    <t>Համայնքապետարանների, ՏԻՄ-երին ենթակա բյուջետային հիմնարկների, ՀՈԱԿ-ների աշխատողների աշխատավարձերի վերաբերյալ  
2017թ. Հունվարի 1-ի  դրությամբ</t>
  </si>
  <si>
    <t xml:space="preserve"> Պարտքի  մարումը
2017թ. հունվարի 1-ի  դրությամբ</t>
  </si>
  <si>
    <t>Մնացորդը
2017թ. հունվարի 1-ի  դրությամբ</t>
  </si>
  <si>
    <t>Ընդամենը
համայնքապետարանների, ՏԻՄ -երին ենթակա բյուջետային հիմնարկների, ՀՈԱԿ-ների աշխատողների աշխատավարձերը 
2017թ. հունվարի 1-ի  դրությամ</t>
  </si>
  <si>
    <t xml:space="preserve"> Համայնքապետարանների աշխատողների  աշխատավարձերը  
2017թ. հունվարի 1-ի  դրությամ</t>
  </si>
  <si>
    <t>ՏԻՄ-երին ենթակա  բյուջետային հիմնարկների աշխատողների աշխատավարձերը 
2017թ. հունվարի 1-ի  դրությամ</t>
  </si>
  <si>
    <t>ՀՈԱԿ-ների աշխատողների աշխատավարձերը             2017թ. հունվարի 1-ի  դրությամ</t>
  </si>
  <si>
    <t>2015թ. /ընթացիկ տարվա/ աշխատավարձի պարտքը
2017թ. հունվարի 1-ի  դրությամ</t>
  </si>
  <si>
    <t>ԸՆԴԱՄԵՆԸ ՊԱՐՏՔԸ
2017թ. հունվարի 1-ի  դրությամ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</si>
</sst>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i/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23"/>
      <name val="GHEA Grapalat"/>
      <family val="3"/>
    </font>
    <font>
      <sz val="11"/>
      <color indexed="23"/>
      <name val="GHEA Grapalat"/>
      <family val="3"/>
    </font>
    <font>
      <sz val="9"/>
      <color indexed="23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180" fontId="52" fillId="33" borderId="10" xfId="0" applyNumberFormat="1" applyFont="1" applyFill="1" applyBorder="1" applyAlignment="1">
      <alignment horizontal="center" vertical="center"/>
    </xf>
    <xf numFmtId="180" fontId="52" fillId="33" borderId="10" xfId="0" applyNumberFormat="1" applyFont="1" applyFill="1" applyBorder="1" applyAlignment="1" applyProtection="1">
      <alignment horizontal="center" vertical="center"/>
      <protection locked="0"/>
    </xf>
    <xf numFmtId="4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vertical="center"/>
    </xf>
    <xf numFmtId="180" fontId="51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wrapText="1"/>
    </xf>
    <xf numFmtId="0" fontId="55" fillId="33" borderId="0" xfId="0" applyFont="1" applyFill="1" applyBorder="1" applyAlignment="1">
      <alignment wrapText="1"/>
    </xf>
    <xf numFmtId="0" fontId="51" fillId="33" borderId="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/>
    </xf>
    <xf numFmtId="180" fontId="56" fillId="33" borderId="10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 applyProtection="1">
      <alignment horizontal="center" vertical="center"/>
      <protection locked="0"/>
    </xf>
    <xf numFmtId="180" fontId="56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180" fontId="58" fillId="33" borderId="10" xfId="0" applyNumberFormat="1" applyFont="1" applyFill="1" applyBorder="1" applyAlignment="1">
      <alignment horizontal="center" vertical="center"/>
    </xf>
    <xf numFmtId="180" fontId="59" fillId="33" borderId="10" xfId="0" applyNumberFormat="1" applyFont="1" applyFill="1" applyBorder="1" applyAlignment="1">
      <alignment horizontal="center" vertical="center"/>
    </xf>
    <xf numFmtId="180" fontId="58" fillId="33" borderId="10" xfId="0" applyNumberFormat="1" applyFont="1" applyFill="1" applyBorder="1" applyAlignment="1" applyProtection="1">
      <alignment horizontal="center" vertical="center"/>
      <protection locked="0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60" fillId="33" borderId="0" xfId="0" applyFont="1" applyFill="1" applyBorder="1" applyAlignment="1">
      <alignment/>
    </xf>
    <xf numFmtId="180" fontId="60" fillId="33" borderId="0" xfId="0" applyNumberFormat="1" applyFont="1" applyFill="1" applyAlignment="1">
      <alignment/>
    </xf>
    <xf numFmtId="0" fontId="4" fillId="33" borderId="10" xfId="47" applyFont="1" applyFill="1" applyBorder="1" applyAlignment="1">
      <alignment horizontal="center" vertical="center"/>
    </xf>
    <xf numFmtId="0" fontId="4" fillId="33" borderId="10" xfId="47" applyFont="1" applyFill="1" applyBorder="1" applyAlignment="1">
      <alignment vertical="center"/>
    </xf>
    <xf numFmtId="180" fontId="4" fillId="33" borderId="10" xfId="47" applyNumberFormat="1" applyFont="1" applyFill="1" applyBorder="1" applyAlignment="1">
      <alignment horizontal="center" vertical="center"/>
    </xf>
    <xf numFmtId="0" fontId="61" fillId="33" borderId="0" xfId="47" applyFont="1" applyFill="1" applyAlignment="1">
      <alignment/>
    </xf>
    <xf numFmtId="0" fontId="5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0" fontId="7" fillId="33" borderId="10" xfId="47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5" xfId="0" applyNumberFormat="1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wrapText="1"/>
    </xf>
    <xf numFmtId="0" fontId="55" fillId="33" borderId="17" xfId="0" applyFont="1" applyFill="1" applyBorder="1" applyAlignment="1">
      <alignment wrapText="1"/>
    </xf>
    <xf numFmtId="0" fontId="5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54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0" ht="54.75" customHeight="1">
      <c r="A2" s="56" t="s">
        <v>0</v>
      </c>
      <c r="B2" s="57" t="s">
        <v>1</v>
      </c>
      <c r="C2" s="60" t="s">
        <v>118</v>
      </c>
      <c r="D2" s="61"/>
      <c r="E2" s="62"/>
      <c r="F2" s="60" t="s">
        <v>119</v>
      </c>
      <c r="G2" s="61"/>
      <c r="H2" s="62"/>
      <c r="I2" s="60" t="s">
        <v>2</v>
      </c>
      <c r="J2" s="61"/>
      <c r="K2" s="62"/>
      <c r="L2" s="60" t="s">
        <v>3</v>
      </c>
      <c r="M2" s="61"/>
      <c r="N2" s="62"/>
      <c r="O2" s="63" t="s">
        <v>4</v>
      </c>
      <c r="P2" s="64"/>
      <c r="Q2" s="65"/>
      <c r="R2" s="63" t="s">
        <v>120</v>
      </c>
      <c r="S2" s="66"/>
      <c r="T2" s="66"/>
      <c r="U2" s="66"/>
      <c r="V2" s="66"/>
      <c r="W2" s="67"/>
      <c r="X2" s="60" t="s">
        <v>5</v>
      </c>
      <c r="Y2" s="66"/>
      <c r="Z2" s="67"/>
      <c r="AA2" s="56" t="s">
        <v>6</v>
      </c>
      <c r="AB2" s="68"/>
      <c r="AC2" s="68"/>
      <c r="AD2" s="69"/>
    </row>
    <row r="3" spans="1:30" ht="24.75" customHeight="1">
      <c r="A3" s="56"/>
      <c r="B3" s="58"/>
      <c r="C3" s="57" t="s">
        <v>7</v>
      </c>
      <c r="D3" s="57" t="s">
        <v>8</v>
      </c>
      <c r="E3" s="57" t="s">
        <v>9</v>
      </c>
      <c r="F3" s="57" t="s">
        <v>108</v>
      </c>
      <c r="G3" s="57" t="s">
        <v>8</v>
      </c>
      <c r="H3" s="57" t="s">
        <v>9</v>
      </c>
      <c r="I3" s="57" t="s">
        <v>10</v>
      </c>
      <c r="J3" s="57" t="s">
        <v>109</v>
      </c>
      <c r="K3" s="57" t="s">
        <v>11</v>
      </c>
      <c r="L3" s="57" t="s">
        <v>12</v>
      </c>
      <c r="M3" s="57" t="s">
        <v>8</v>
      </c>
      <c r="N3" s="57" t="s">
        <v>9</v>
      </c>
      <c r="O3" s="57" t="s">
        <v>13</v>
      </c>
      <c r="P3" s="57" t="s">
        <v>110</v>
      </c>
      <c r="Q3" s="57" t="s">
        <v>111</v>
      </c>
      <c r="R3" s="63" t="s">
        <v>112</v>
      </c>
      <c r="S3" s="65"/>
      <c r="T3" s="56" t="s">
        <v>8</v>
      </c>
      <c r="U3" s="56"/>
      <c r="V3" s="56" t="s">
        <v>9</v>
      </c>
      <c r="W3" s="56"/>
      <c r="X3" s="57" t="s">
        <v>114</v>
      </c>
      <c r="Y3" s="57" t="s">
        <v>8</v>
      </c>
      <c r="Z3" s="57" t="s">
        <v>9</v>
      </c>
      <c r="AA3" s="57" t="s">
        <v>14</v>
      </c>
      <c r="AB3" s="57" t="s">
        <v>115</v>
      </c>
      <c r="AC3" s="2" t="s">
        <v>116</v>
      </c>
      <c r="AD3" s="57" t="s">
        <v>117</v>
      </c>
    </row>
    <row r="4" spans="1:30" ht="27.75" customHeight="1">
      <c r="A4" s="56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59"/>
      <c r="Y4" s="59"/>
      <c r="Z4" s="59"/>
      <c r="AA4" s="59"/>
      <c r="AB4" s="59"/>
      <c r="AC4" s="2"/>
      <c r="AD4" s="59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56" t="s">
        <v>107</v>
      </c>
      <c r="B97" s="68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  <mergeCell ref="L3:L4"/>
    <mergeCell ref="M3:M4"/>
    <mergeCell ref="N3:N4"/>
    <mergeCell ref="O3:O4"/>
    <mergeCell ref="P3:P4"/>
    <mergeCell ref="Q3:Q4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4" sqref="V4"/>
    </sheetView>
  </sheetViews>
  <sheetFormatPr defaultColWidth="8.7109375" defaultRowHeight="15"/>
  <cols>
    <col min="1" max="1" width="4.421875" style="32" customWidth="1"/>
    <col min="2" max="2" width="23.140625" style="32" customWidth="1"/>
    <col min="3" max="3" width="13.8515625" style="32" customWidth="1"/>
    <col min="4" max="4" width="11.7109375" style="32" customWidth="1"/>
    <col min="5" max="5" width="12.8515625" style="32" customWidth="1"/>
    <col min="6" max="6" width="9.7109375" style="32" customWidth="1"/>
    <col min="7" max="7" width="10.00390625" style="32" customWidth="1"/>
    <col min="8" max="8" width="16.140625" style="32" customWidth="1"/>
    <col min="9" max="9" width="17.421875" style="32" customWidth="1"/>
    <col min="10" max="10" width="11.8515625" style="32" customWidth="1"/>
    <col min="11" max="11" width="12.421875" style="32" customWidth="1"/>
    <col min="12" max="12" width="12.28125" style="32" customWidth="1"/>
    <col min="13" max="13" width="11.00390625" style="32" customWidth="1"/>
    <col min="14" max="14" width="12.8515625" style="32" customWidth="1"/>
    <col min="15" max="15" width="12.00390625" style="32" customWidth="1"/>
    <col min="16" max="16" width="12.57421875" style="32" customWidth="1"/>
    <col min="17" max="17" width="13.00390625" style="32" customWidth="1"/>
    <col min="18" max="18" width="14.28125" style="32" customWidth="1"/>
    <col min="19" max="19" width="14.140625" style="32" customWidth="1"/>
    <col min="20" max="23" width="12.8515625" style="32" customWidth="1"/>
    <col min="24" max="28" width="18.28125" style="32" customWidth="1"/>
    <col min="29" max="16384" width="8.7109375" style="32" customWidth="1"/>
  </cols>
  <sheetData>
    <row r="1" spans="3:7" ht="15.75" customHeight="1">
      <c r="C1" s="86" t="s">
        <v>147</v>
      </c>
      <c r="D1" s="86"/>
      <c r="E1" s="86"/>
      <c r="F1" s="86"/>
      <c r="G1" s="86"/>
    </row>
    <row r="2" spans="1:19" ht="66.75" customHeight="1">
      <c r="A2" s="34"/>
      <c r="B2" s="33"/>
      <c r="C2" s="87" t="s">
        <v>224</v>
      </c>
      <c r="D2" s="87"/>
      <c r="E2" s="87"/>
      <c r="F2" s="87"/>
      <c r="G2" s="87"/>
      <c r="H2" s="33"/>
      <c r="I2" s="33"/>
      <c r="J2" s="33"/>
      <c r="K2" s="33"/>
      <c r="L2" s="33"/>
      <c r="M2" s="33"/>
      <c r="N2" s="33"/>
      <c r="O2" s="33"/>
      <c r="P2" s="33"/>
      <c r="Q2" s="33"/>
      <c r="R2" s="35"/>
      <c r="S2" s="33"/>
    </row>
    <row r="3" spans="1:19" s="36" customFormat="1" ht="15" customHeight="1">
      <c r="A3" s="74"/>
      <c r="B3" s="75"/>
      <c r="C3" s="75"/>
      <c r="D3" s="75"/>
      <c r="E3" s="75"/>
      <c r="F3" s="75"/>
      <c r="G3" s="47"/>
      <c r="H3" s="33"/>
      <c r="I3" s="48" t="s">
        <v>122</v>
      </c>
      <c r="J3" s="35"/>
      <c r="K3" s="33"/>
      <c r="L3" s="33"/>
      <c r="M3" s="33"/>
      <c r="N3" s="33"/>
      <c r="O3" s="33"/>
      <c r="P3" s="33"/>
      <c r="Q3" s="33"/>
      <c r="R3" s="33"/>
      <c r="S3" s="33"/>
    </row>
    <row r="4" spans="1:19" ht="103.5" customHeight="1">
      <c r="A4" s="73" t="s">
        <v>0</v>
      </c>
      <c r="B4" s="73" t="s">
        <v>1</v>
      </c>
      <c r="C4" s="76" t="s">
        <v>222</v>
      </c>
      <c r="D4" s="76" t="s">
        <v>223</v>
      </c>
      <c r="E4" s="76" t="s">
        <v>221</v>
      </c>
      <c r="F4" s="76" t="s">
        <v>225</v>
      </c>
      <c r="G4" s="79" t="s">
        <v>226</v>
      </c>
      <c r="H4" s="82" t="s">
        <v>227</v>
      </c>
      <c r="I4" s="83"/>
      <c r="J4" s="82" t="s">
        <v>228</v>
      </c>
      <c r="K4" s="83"/>
      <c r="L4" s="82" t="s">
        <v>229</v>
      </c>
      <c r="M4" s="83"/>
      <c r="N4" s="70" t="s">
        <v>230</v>
      </c>
      <c r="O4" s="71"/>
      <c r="P4" s="71"/>
      <c r="Q4" s="72"/>
      <c r="R4" s="76" t="s">
        <v>231</v>
      </c>
      <c r="S4" s="79" t="s">
        <v>232</v>
      </c>
    </row>
    <row r="5" spans="1:19" ht="29.25" customHeight="1">
      <c r="A5" s="73"/>
      <c r="B5" s="73"/>
      <c r="C5" s="77"/>
      <c r="D5" s="77"/>
      <c r="E5" s="77"/>
      <c r="F5" s="77"/>
      <c r="G5" s="80"/>
      <c r="H5" s="84"/>
      <c r="I5" s="85"/>
      <c r="J5" s="84"/>
      <c r="K5" s="85"/>
      <c r="L5" s="84"/>
      <c r="M5" s="85"/>
      <c r="N5" s="79" t="s">
        <v>113</v>
      </c>
      <c r="O5" s="79" t="s">
        <v>15</v>
      </c>
      <c r="P5" s="70" t="s">
        <v>148</v>
      </c>
      <c r="Q5" s="72"/>
      <c r="R5" s="77"/>
      <c r="S5" s="80"/>
    </row>
    <row r="6" spans="1:19" ht="29.25" customHeight="1">
      <c r="A6" s="73"/>
      <c r="B6" s="73"/>
      <c r="C6" s="78"/>
      <c r="D6" s="78"/>
      <c r="E6" s="78"/>
      <c r="F6" s="78"/>
      <c r="G6" s="81"/>
      <c r="H6" s="49" t="s">
        <v>132</v>
      </c>
      <c r="I6" s="49" t="s">
        <v>133</v>
      </c>
      <c r="J6" s="49" t="s">
        <v>113</v>
      </c>
      <c r="K6" s="49" t="s">
        <v>15</v>
      </c>
      <c r="L6" s="49" t="s">
        <v>113</v>
      </c>
      <c r="M6" s="49" t="s">
        <v>15</v>
      </c>
      <c r="N6" s="81"/>
      <c r="O6" s="81"/>
      <c r="P6" s="49" t="s">
        <v>113</v>
      </c>
      <c r="Q6" s="49" t="s">
        <v>15</v>
      </c>
      <c r="R6" s="78"/>
      <c r="S6" s="81"/>
    </row>
    <row r="7" spans="1:19" ht="12.75" customHeight="1">
      <c r="A7" s="50"/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1">
        <v>17</v>
      </c>
      <c r="S7" s="51">
        <v>18</v>
      </c>
    </row>
    <row r="8" spans="1:19" s="41" customFormat="1" ht="19.5" customHeight="1">
      <c r="A8" s="38">
        <v>1</v>
      </c>
      <c r="B8" s="39" t="s">
        <v>149</v>
      </c>
      <c r="C8" s="40">
        <v>0</v>
      </c>
      <c r="D8" s="40">
        <v>0</v>
      </c>
      <c r="E8" s="40">
        <f>D8+C8</f>
        <v>0</v>
      </c>
      <c r="F8" s="40">
        <v>0</v>
      </c>
      <c r="G8" s="40">
        <f>E8-F8</f>
        <v>0</v>
      </c>
      <c r="H8" s="40">
        <f aca="true" t="shared" si="0" ref="H8:H39">J8+L8+N8</f>
        <v>952106.1660000001</v>
      </c>
      <c r="I8" s="40">
        <f aca="true" t="shared" si="1" ref="I8:I39">K8+M8+O8</f>
        <v>952106.1660000001</v>
      </c>
      <c r="J8" s="53">
        <v>124477.366</v>
      </c>
      <c r="K8" s="40">
        <v>124477.366</v>
      </c>
      <c r="L8" s="40">
        <v>0</v>
      </c>
      <c r="M8" s="40">
        <v>0</v>
      </c>
      <c r="N8" s="40">
        <v>827628.8</v>
      </c>
      <c r="O8" s="40">
        <v>827628.8</v>
      </c>
      <c r="P8" s="40">
        <v>298947.8</v>
      </c>
      <c r="Q8" s="40">
        <v>298947.8</v>
      </c>
      <c r="R8" s="40">
        <f aca="true" t="shared" si="2" ref="R8:R39">H8-I8</f>
        <v>0</v>
      </c>
      <c r="S8" s="40">
        <f>R8+G8</f>
        <v>0</v>
      </c>
    </row>
    <row r="9" spans="1:19" s="41" customFormat="1" ht="19.5" customHeight="1">
      <c r="A9" s="38">
        <v>2</v>
      </c>
      <c r="B9" s="39" t="s">
        <v>150</v>
      </c>
      <c r="C9" s="40">
        <v>0</v>
      </c>
      <c r="D9" s="40">
        <v>0</v>
      </c>
      <c r="E9" s="40">
        <f aca="true" t="shared" si="3" ref="E9:E50">D9+C9</f>
        <v>0</v>
      </c>
      <c r="F9" s="40">
        <v>0</v>
      </c>
      <c r="G9" s="40">
        <f>E9-F9</f>
        <v>0</v>
      </c>
      <c r="H9" s="40">
        <f t="shared" si="0"/>
        <v>183782.077</v>
      </c>
      <c r="I9" s="40">
        <f t="shared" si="1"/>
        <v>183782.077</v>
      </c>
      <c r="J9" s="40">
        <v>93547.777</v>
      </c>
      <c r="K9" s="40">
        <v>93547.777</v>
      </c>
      <c r="L9" s="40">
        <v>0</v>
      </c>
      <c r="M9" s="40">
        <v>0</v>
      </c>
      <c r="N9" s="40">
        <v>90234.3</v>
      </c>
      <c r="O9" s="40">
        <v>90234.3</v>
      </c>
      <c r="P9" s="40">
        <v>30190.4</v>
      </c>
      <c r="Q9" s="40">
        <v>30190.4</v>
      </c>
      <c r="R9" s="40">
        <f t="shared" si="2"/>
        <v>0</v>
      </c>
      <c r="S9" s="40">
        <f>R9+G9</f>
        <v>0</v>
      </c>
    </row>
    <row r="10" spans="1:19" s="41" customFormat="1" ht="19.5" customHeight="1">
      <c r="A10" s="38">
        <v>3</v>
      </c>
      <c r="B10" s="39" t="s">
        <v>151</v>
      </c>
      <c r="C10" s="40">
        <v>0</v>
      </c>
      <c r="D10" s="40">
        <v>0</v>
      </c>
      <c r="E10" s="40">
        <f t="shared" si="3"/>
        <v>0</v>
      </c>
      <c r="F10" s="40">
        <v>0</v>
      </c>
      <c r="G10" s="40">
        <f>E10-F10</f>
        <v>0</v>
      </c>
      <c r="H10" s="40">
        <f t="shared" si="0"/>
        <v>4580</v>
      </c>
      <c r="I10" s="40">
        <f t="shared" si="1"/>
        <v>4580</v>
      </c>
      <c r="J10" s="40">
        <v>4580</v>
      </c>
      <c r="K10" s="40">
        <v>4580</v>
      </c>
      <c r="L10" s="40">
        <v>0</v>
      </c>
      <c r="M10" s="40">
        <v>0</v>
      </c>
      <c r="N10" s="40">
        <v>0</v>
      </c>
      <c r="O10" s="40">
        <f aca="true" t="shared" si="4" ref="O10:O50">N10</f>
        <v>0</v>
      </c>
      <c r="P10" s="40">
        <v>0</v>
      </c>
      <c r="Q10" s="40">
        <f aca="true" t="shared" si="5" ref="Q10:Q50">P10</f>
        <v>0</v>
      </c>
      <c r="R10" s="40">
        <f t="shared" si="2"/>
        <v>0</v>
      </c>
      <c r="S10" s="40">
        <f>R10+G10</f>
        <v>0</v>
      </c>
    </row>
    <row r="11" spans="1:19" s="41" customFormat="1" ht="19.5" customHeight="1">
      <c r="A11" s="38">
        <v>4</v>
      </c>
      <c r="B11" s="39" t="s">
        <v>152</v>
      </c>
      <c r="C11" s="40">
        <v>0</v>
      </c>
      <c r="D11" s="40">
        <v>0</v>
      </c>
      <c r="E11" s="40">
        <f t="shared" si="3"/>
        <v>0</v>
      </c>
      <c r="F11" s="40">
        <v>0</v>
      </c>
      <c r="G11" s="40">
        <f>E11-F11</f>
        <v>0</v>
      </c>
      <c r="H11" s="40">
        <f t="shared" si="0"/>
        <v>4884</v>
      </c>
      <c r="I11" s="40">
        <f t="shared" si="1"/>
        <v>4884</v>
      </c>
      <c r="J11" s="40">
        <v>4884</v>
      </c>
      <c r="K11" s="40">
        <v>4884</v>
      </c>
      <c r="L11" s="40">
        <v>0</v>
      </c>
      <c r="M11" s="40">
        <v>0</v>
      </c>
      <c r="N11" s="40">
        <v>0</v>
      </c>
      <c r="O11" s="40">
        <f t="shared" si="4"/>
        <v>0</v>
      </c>
      <c r="P11" s="40">
        <v>0</v>
      </c>
      <c r="Q11" s="40">
        <f t="shared" si="5"/>
        <v>0</v>
      </c>
      <c r="R11" s="40">
        <f t="shared" si="2"/>
        <v>0</v>
      </c>
      <c r="S11" s="40">
        <f>R11+G11</f>
        <v>0</v>
      </c>
    </row>
    <row r="12" spans="1:19" s="41" customFormat="1" ht="19.5" customHeight="1">
      <c r="A12" s="38">
        <v>5</v>
      </c>
      <c r="B12" s="39" t="s">
        <v>153</v>
      </c>
      <c r="C12" s="40">
        <v>0</v>
      </c>
      <c r="D12" s="40">
        <v>0</v>
      </c>
      <c r="E12" s="40">
        <f t="shared" si="3"/>
        <v>0</v>
      </c>
      <c r="F12" s="40">
        <v>0</v>
      </c>
      <c r="G12" s="40">
        <f aca="true" t="shared" si="6" ref="G12:G50">E12-F12</f>
        <v>0</v>
      </c>
      <c r="H12" s="40">
        <f t="shared" si="0"/>
        <v>3995.43</v>
      </c>
      <c r="I12" s="40">
        <f t="shared" si="1"/>
        <v>3995.43</v>
      </c>
      <c r="J12" s="40">
        <v>3995.43</v>
      </c>
      <c r="K12" s="40">
        <v>3995.43</v>
      </c>
      <c r="L12" s="40">
        <v>0</v>
      </c>
      <c r="M12" s="40">
        <v>0</v>
      </c>
      <c r="N12" s="40">
        <v>0</v>
      </c>
      <c r="O12" s="40">
        <f t="shared" si="4"/>
        <v>0</v>
      </c>
      <c r="P12" s="40">
        <v>0</v>
      </c>
      <c r="Q12" s="40">
        <f t="shared" si="5"/>
        <v>0</v>
      </c>
      <c r="R12" s="40">
        <f t="shared" si="2"/>
        <v>0</v>
      </c>
      <c r="S12" s="40">
        <f>R12+G12</f>
        <v>0</v>
      </c>
    </row>
    <row r="13" spans="1:19" s="41" customFormat="1" ht="19.5" customHeight="1">
      <c r="A13" s="38">
        <v>6</v>
      </c>
      <c r="B13" s="39" t="s">
        <v>154</v>
      </c>
      <c r="C13" s="40">
        <v>0</v>
      </c>
      <c r="D13" s="40">
        <v>0</v>
      </c>
      <c r="E13" s="40">
        <f t="shared" si="3"/>
        <v>0</v>
      </c>
      <c r="F13" s="40">
        <v>0</v>
      </c>
      <c r="G13" s="40">
        <f t="shared" si="6"/>
        <v>0</v>
      </c>
      <c r="H13" s="40">
        <f t="shared" si="0"/>
        <v>4450.911</v>
      </c>
      <c r="I13" s="40">
        <f t="shared" si="1"/>
        <v>4450.911</v>
      </c>
      <c r="J13" s="40">
        <v>4450.911</v>
      </c>
      <c r="K13" s="40">
        <v>4450.911</v>
      </c>
      <c r="L13" s="40">
        <v>0</v>
      </c>
      <c r="M13" s="40">
        <v>0</v>
      </c>
      <c r="N13" s="40">
        <v>0</v>
      </c>
      <c r="O13" s="40">
        <f t="shared" si="4"/>
        <v>0</v>
      </c>
      <c r="P13" s="40">
        <v>0</v>
      </c>
      <c r="Q13" s="40">
        <f t="shared" si="5"/>
        <v>0</v>
      </c>
      <c r="R13" s="40">
        <f t="shared" si="2"/>
        <v>0</v>
      </c>
      <c r="S13" s="40">
        <f>R13+G13</f>
        <v>0</v>
      </c>
    </row>
    <row r="14" spans="1:19" s="41" customFormat="1" ht="19.5" customHeight="1">
      <c r="A14" s="38">
        <v>7</v>
      </c>
      <c r="B14" s="39" t="s">
        <v>155</v>
      </c>
      <c r="C14" s="40">
        <v>0</v>
      </c>
      <c r="D14" s="40">
        <v>0</v>
      </c>
      <c r="E14" s="40">
        <f t="shared" si="3"/>
        <v>0</v>
      </c>
      <c r="F14" s="40">
        <v>0</v>
      </c>
      <c r="G14" s="40">
        <f t="shared" si="6"/>
        <v>0</v>
      </c>
      <c r="H14" s="40">
        <f t="shared" si="0"/>
        <v>22385.717</v>
      </c>
      <c r="I14" s="40">
        <f t="shared" si="1"/>
        <v>22385.717</v>
      </c>
      <c r="J14" s="40">
        <v>17385.717</v>
      </c>
      <c r="K14" s="40">
        <v>17385.717</v>
      </c>
      <c r="L14" s="40">
        <v>0</v>
      </c>
      <c r="M14" s="40">
        <v>0</v>
      </c>
      <c r="N14" s="40">
        <v>5000</v>
      </c>
      <c r="O14" s="40">
        <v>5000</v>
      </c>
      <c r="P14" s="40">
        <v>5000</v>
      </c>
      <c r="Q14" s="40">
        <v>5000</v>
      </c>
      <c r="R14" s="40">
        <f t="shared" si="2"/>
        <v>0</v>
      </c>
      <c r="S14" s="40">
        <f>R14+G14</f>
        <v>0</v>
      </c>
    </row>
    <row r="15" spans="1:19" s="41" customFormat="1" ht="19.5" customHeight="1">
      <c r="A15" s="38">
        <v>8</v>
      </c>
      <c r="B15" s="39" t="s">
        <v>156</v>
      </c>
      <c r="C15" s="40">
        <v>0</v>
      </c>
      <c r="D15" s="40">
        <v>0</v>
      </c>
      <c r="E15" s="40">
        <f t="shared" si="3"/>
        <v>0</v>
      </c>
      <c r="F15" s="40">
        <v>0</v>
      </c>
      <c r="G15" s="40">
        <f t="shared" si="6"/>
        <v>0</v>
      </c>
      <c r="H15" s="40">
        <f t="shared" si="0"/>
        <v>7530.937</v>
      </c>
      <c r="I15" s="40">
        <f t="shared" si="1"/>
        <v>7530.937</v>
      </c>
      <c r="J15" s="40">
        <v>7530.937</v>
      </c>
      <c r="K15" s="40">
        <v>7530.937</v>
      </c>
      <c r="L15" s="40">
        <v>0</v>
      </c>
      <c r="M15" s="40">
        <v>0</v>
      </c>
      <c r="N15" s="40">
        <v>0</v>
      </c>
      <c r="O15" s="40">
        <f t="shared" si="4"/>
        <v>0</v>
      </c>
      <c r="P15" s="40">
        <v>0</v>
      </c>
      <c r="Q15" s="40">
        <f t="shared" si="5"/>
        <v>0</v>
      </c>
      <c r="R15" s="40">
        <f t="shared" si="2"/>
        <v>0</v>
      </c>
      <c r="S15" s="40">
        <f>R15+G15</f>
        <v>0</v>
      </c>
    </row>
    <row r="16" spans="1:19" s="41" customFormat="1" ht="19.5" customHeight="1">
      <c r="A16" s="38">
        <v>9</v>
      </c>
      <c r="B16" s="39" t="s">
        <v>157</v>
      </c>
      <c r="C16" s="40">
        <v>0</v>
      </c>
      <c r="D16" s="40">
        <v>0</v>
      </c>
      <c r="E16" s="40">
        <f t="shared" si="3"/>
        <v>0</v>
      </c>
      <c r="F16" s="40">
        <v>0</v>
      </c>
      <c r="G16" s="40">
        <f t="shared" si="6"/>
        <v>0</v>
      </c>
      <c r="H16" s="40">
        <f t="shared" si="0"/>
        <v>11828.603</v>
      </c>
      <c r="I16" s="40">
        <f t="shared" si="1"/>
        <v>11828.603</v>
      </c>
      <c r="J16" s="40">
        <v>11828.603</v>
      </c>
      <c r="K16" s="40">
        <v>11828.603</v>
      </c>
      <c r="L16" s="40">
        <v>0</v>
      </c>
      <c r="M16" s="40">
        <v>0</v>
      </c>
      <c r="N16" s="40">
        <v>0</v>
      </c>
      <c r="O16" s="40">
        <f t="shared" si="4"/>
        <v>0</v>
      </c>
      <c r="P16" s="40">
        <v>0</v>
      </c>
      <c r="Q16" s="40">
        <f t="shared" si="5"/>
        <v>0</v>
      </c>
      <c r="R16" s="40">
        <f t="shared" si="2"/>
        <v>0</v>
      </c>
      <c r="S16" s="40">
        <f>R16+G16</f>
        <v>0</v>
      </c>
    </row>
    <row r="17" spans="1:19" s="41" customFormat="1" ht="19.5" customHeight="1">
      <c r="A17" s="38">
        <v>10</v>
      </c>
      <c r="B17" s="39" t="s">
        <v>158</v>
      </c>
      <c r="C17" s="40">
        <v>0</v>
      </c>
      <c r="D17" s="40">
        <v>0</v>
      </c>
      <c r="E17" s="40">
        <f t="shared" si="3"/>
        <v>0</v>
      </c>
      <c r="F17" s="40">
        <v>0</v>
      </c>
      <c r="G17" s="40">
        <f t="shared" si="6"/>
        <v>0</v>
      </c>
      <c r="H17" s="40">
        <f t="shared" si="0"/>
        <v>11500</v>
      </c>
      <c r="I17" s="40">
        <f t="shared" si="1"/>
        <v>11500</v>
      </c>
      <c r="J17" s="40">
        <v>7800</v>
      </c>
      <c r="K17" s="40">
        <v>7800</v>
      </c>
      <c r="L17" s="40">
        <v>0</v>
      </c>
      <c r="M17" s="40">
        <v>0</v>
      </c>
      <c r="N17" s="40">
        <v>3700</v>
      </c>
      <c r="O17" s="40">
        <v>3700</v>
      </c>
      <c r="P17" s="40">
        <v>3700</v>
      </c>
      <c r="Q17" s="40">
        <v>3700</v>
      </c>
      <c r="R17" s="40">
        <f t="shared" si="2"/>
        <v>0</v>
      </c>
      <c r="S17" s="40">
        <f>R17+G17</f>
        <v>0</v>
      </c>
    </row>
    <row r="18" spans="1:19" s="41" customFormat="1" ht="19.5" customHeight="1">
      <c r="A18" s="38">
        <v>11</v>
      </c>
      <c r="B18" s="39" t="s">
        <v>159</v>
      </c>
      <c r="C18" s="40">
        <v>0</v>
      </c>
      <c r="D18" s="40">
        <v>0</v>
      </c>
      <c r="E18" s="40">
        <f t="shared" si="3"/>
        <v>0</v>
      </c>
      <c r="F18" s="40">
        <v>0</v>
      </c>
      <c r="G18" s="40">
        <f t="shared" si="6"/>
        <v>0</v>
      </c>
      <c r="H18" s="40">
        <f t="shared" si="0"/>
        <v>3798.3</v>
      </c>
      <c r="I18" s="40">
        <f t="shared" si="1"/>
        <v>3798.3</v>
      </c>
      <c r="J18" s="40">
        <v>3798.3</v>
      </c>
      <c r="K18" s="40">
        <v>3798.3</v>
      </c>
      <c r="L18" s="40">
        <v>0</v>
      </c>
      <c r="M18" s="40">
        <v>0</v>
      </c>
      <c r="N18" s="40">
        <v>0</v>
      </c>
      <c r="O18" s="40">
        <f t="shared" si="4"/>
        <v>0</v>
      </c>
      <c r="P18" s="40">
        <v>0</v>
      </c>
      <c r="Q18" s="40">
        <f t="shared" si="5"/>
        <v>0</v>
      </c>
      <c r="R18" s="40">
        <f t="shared" si="2"/>
        <v>0</v>
      </c>
      <c r="S18" s="40">
        <f>R18+G18</f>
        <v>0</v>
      </c>
    </row>
    <row r="19" spans="1:19" s="41" customFormat="1" ht="19.5" customHeight="1">
      <c r="A19" s="38">
        <v>12</v>
      </c>
      <c r="B19" s="39" t="s">
        <v>160</v>
      </c>
      <c r="C19" s="40">
        <v>0</v>
      </c>
      <c r="D19" s="40">
        <v>0</v>
      </c>
      <c r="E19" s="40">
        <f t="shared" si="3"/>
        <v>0</v>
      </c>
      <c r="F19" s="40">
        <v>0</v>
      </c>
      <c r="G19" s="40">
        <f t="shared" si="6"/>
        <v>0</v>
      </c>
      <c r="H19" s="40">
        <f t="shared" si="0"/>
        <v>4162.954</v>
      </c>
      <c r="I19" s="40">
        <f t="shared" si="1"/>
        <v>4162.954</v>
      </c>
      <c r="J19" s="40">
        <v>4162.954</v>
      </c>
      <c r="K19" s="40">
        <v>4162.954</v>
      </c>
      <c r="L19" s="40">
        <v>0</v>
      </c>
      <c r="M19" s="40">
        <v>0</v>
      </c>
      <c r="N19" s="40">
        <v>0</v>
      </c>
      <c r="O19" s="40">
        <f t="shared" si="4"/>
        <v>0</v>
      </c>
      <c r="P19" s="40">
        <v>0</v>
      </c>
      <c r="Q19" s="40">
        <f t="shared" si="5"/>
        <v>0</v>
      </c>
      <c r="R19" s="40">
        <f t="shared" si="2"/>
        <v>0</v>
      </c>
      <c r="S19" s="40">
        <f>R19+G19</f>
        <v>0</v>
      </c>
    </row>
    <row r="20" spans="1:19" s="1" customFormat="1" ht="19.5" customHeight="1">
      <c r="A20" s="38">
        <v>13</v>
      </c>
      <c r="B20" s="42" t="s">
        <v>161</v>
      </c>
      <c r="C20" s="40">
        <v>0</v>
      </c>
      <c r="D20" s="40">
        <v>0</v>
      </c>
      <c r="E20" s="40">
        <f t="shared" si="3"/>
        <v>0</v>
      </c>
      <c r="F20" s="40">
        <v>0</v>
      </c>
      <c r="G20" s="40">
        <f t="shared" si="6"/>
        <v>0</v>
      </c>
      <c r="H20" s="40">
        <f t="shared" si="0"/>
        <v>6705.05</v>
      </c>
      <c r="I20" s="40">
        <f t="shared" si="1"/>
        <v>6705.05</v>
      </c>
      <c r="J20" s="40">
        <v>6705.05</v>
      </c>
      <c r="K20" s="40">
        <v>6705.05</v>
      </c>
      <c r="L20" s="40">
        <v>0</v>
      </c>
      <c r="M20" s="40">
        <v>0</v>
      </c>
      <c r="N20" s="40">
        <v>0</v>
      </c>
      <c r="O20" s="40">
        <f t="shared" si="4"/>
        <v>0</v>
      </c>
      <c r="P20" s="40">
        <v>0</v>
      </c>
      <c r="Q20" s="40">
        <f t="shared" si="5"/>
        <v>0</v>
      </c>
      <c r="R20" s="40">
        <f t="shared" si="2"/>
        <v>0</v>
      </c>
      <c r="S20" s="40">
        <f>R20+G20</f>
        <v>0</v>
      </c>
    </row>
    <row r="21" spans="1:19" ht="19.5" customHeight="1">
      <c r="A21" s="38">
        <v>14</v>
      </c>
      <c r="B21" s="43" t="s">
        <v>162</v>
      </c>
      <c r="C21" s="40">
        <v>0</v>
      </c>
      <c r="D21" s="40">
        <v>0</v>
      </c>
      <c r="E21" s="40">
        <f t="shared" si="3"/>
        <v>0</v>
      </c>
      <c r="F21" s="40">
        <v>0</v>
      </c>
      <c r="G21" s="40">
        <f t="shared" si="6"/>
        <v>0</v>
      </c>
      <c r="H21" s="40">
        <f t="shared" si="0"/>
        <v>25840.479</v>
      </c>
      <c r="I21" s="40">
        <f t="shared" si="1"/>
        <v>25840.479</v>
      </c>
      <c r="J21" s="40">
        <v>18340.479</v>
      </c>
      <c r="K21" s="40">
        <v>18340.479</v>
      </c>
      <c r="L21" s="40">
        <v>0</v>
      </c>
      <c r="M21" s="40">
        <v>0</v>
      </c>
      <c r="N21" s="40">
        <v>7500</v>
      </c>
      <c r="O21" s="40">
        <v>7500</v>
      </c>
      <c r="P21" s="40">
        <v>7500</v>
      </c>
      <c r="Q21" s="40">
        <v>7500</v>
      </c>
      <c r="R21" s="40">
        <f t="shared" si="2"/>
        <v>0</v>
      </c>
      <c r="S21" s="40">
        <f>R21+G21</f>
        <v>0</v>
      </c>
    </row>
    <row r="22" spans="1:19" ht="19.5" customHeight="1">
      <c r="A22" s="38">
        <v>15</v>
      </c>
      <c r="B22" s="43" t="s">
        <v>163</v>
      </c>
      <c r="C22" s="40">
        <v>0</v>
      </c>
      <c r="D22" s="40">
        <v>0</v>
      </c>
      <c r="E22" s="40">
        <f t="shared" si="3"/>
        <v>0</v>
      </c>
      <c r="F22" s="40">
        <v>0</v>
      </c>
      <c r="G22" s="40">
        <f t="shared" si="6"/>
        <v>0</v>
      </c>
      <c r="H22" s="40">
        <f t="shared" si="0"/>
        <v>12692.903</v>
      </c>
      <c r="I22" s="40">
        <f t="shared" si="1"/>
        <v>12692.903</v>
      </c>
      <c r="J22" s="40">
        <v>12692.903</v>
      </c>
      <c r="K22" s="40">
        <v>12692.903</v>
      </c>
      <c r="L22" s="40">
        <v>0</v>
      </c>
      <c r="M22" s="40">
        <v>0</v>
      </c>
      <c r="N22" s="40">
        <v>0</v>
      </c>
      <c r="O22" s="40">
        <f t="shared" si="4"/>
        <v>0</v>
      </c>
      <c r="P22" s="40">
        <v>0</v>
      </c>
      <c r="Q22" s="40">
        <f t="shared" si="5"/>
        <v>0</v>
      </c>
      <c r="R22" s="40">
        <f t="shared" si="2"/>
        <v>0</v>
      </c>
      <c r="S22" s="40">
        <f>R22+G22</f>
        <v>0</v>
      </c>
    </row>
    <row r="23" spans="1:19" s="41" customFormat="1" ht="19.5" customHeight="1">
      <c r="A23" s="38">
        <v>16</v>
      </c>
      <c r="B23" s="39" t="s">
        <v>164</v>
      </c>
      <c r="C23" s="40">
        <v>0</v>
      </c>
      <c r="D23" s="40">
        <v>0</v>
      </c>
      <c r="E23" s="40">
        <f t="shared" si="3"/>
        <v>0</v>
      </c>
      <c r="F23" s="40">
        <v>0</v>
      </c>
      <c r="G23" s="40">
        <f t="shared" si="6"/>
        <v>0</v>
      </c>
      <c r="H23" s="40">
        <f t="shared" si="0"/>
        <v>3598.323</v>
      </c>
      <c r="I23" s="40">
        <f t="shared" si="1"/>
        <v>3598.323</v>
      </c>
      <c r="J23" s="40">
        <v>3598.323</v>
      </c>
      <c r="K23" s="40">
        <v>3598.323</v>
      </c>
      <c r="L23" s="40">
        <v>0</v>
      </c>
      <c r="M23" s="40">
        <v>0</v>
      </c>
      <c r="N23" s="40">
        <v>0</v>
      </c>
      <c r="O23" s="40">
        <f t="shared" si="4"/>
        <v>0</v>
      </c>
      <c r="P23" s="40">
        <v>0</v>
      </c>
      <c r="Q23" s="40">
        <f t="shared" si="5"/>
        <v>0</v>
      </c>
      <c r="R23" s="40">
        <f t="shared" si="2"/>
        <v>0</v>
      </c>
      <c r="S23" s="40">
        <f>R23+G23</f>
        <v>0</v>
      </c>
    </row>
    <row r="24" spans="1:19" s="41" customFormat="1" ht="19.5" customHeight="1">
      <c r="A24" s="38">
        <v>17</v>
      </c>
      <c r="B24" s="39" t="s">
        <v>165</v>
      </c>
      <c r="C24" s="40">
        <v>0</v>
      </c>
      <c r="D24" s="40">
        <v>0</v>
      </c>
      <c r="E24" s="40">
        <f t="shared" si="3"/>
        <v>0</v>
      </c>
      <c r="F24" s="40">
        <v>0</v>
      </c>
      <c r="G24" s="40">
        <f t="shared" si="6"/>
        <v>0</v>
      </c>
      <c r="H24" s="40">
        <f t="shared" si="0"/>
        <v>9320.354</v>
      </c>
      <c r="I24" s="40">
        <f t="shared" si="1"/>
        <v>9320.354</v>
      </c>
      <c r="J24" s="40">
        <v>6120.354</v>
      </c>
      <c r="K24" s="40">
        <v>6120.354</v>
      </c>
      <c r="L24" s="40">
        <v>0</v>
      </c>
      <c r="M24" s="40">
        <v>0</v>
      </c>
      <c r="N24" s="40">
        <v>3200</v>
      </c>
      <c r="O24" s="40">
        <v>3200</v>
      </c>
      <c r="P24" s="40">
        <v>3200</v>
      </c>
      <c r="Q24" s="40">
        <v>3200</v>
      </c>
      <c r="R24" s="40">
        <f t="shared" si="2"/>
        <v>0</v>
      </c>
      <c r="S24" s="40">
        <f>R24+G24</f>
        <v>0</v>
      </c>
    </row>
    <row r="25" spans="1:19" s="41" customFormat="1" ht="19.5" customHeight="1">
      <c r="A25" s="38">
        <v>18</v>
      </c>
      <c r="B25" s="39" t="s">
        <v>166</v>
      </c>
      <c r="C25" s="40">
        <v>0</v>
      </c>
      <c r="D25" s="40">
        <v>0</v>
      </c>
      <c r="E25" s="40">
        <f t="shared" si="3"/>
        <v>0</v>
      </c>
      <c r="F25" s="40">
        <v>0</v>
      </c>
      <c r="G25" s="40">
        <f t="shared" si="6"/>
        <v>0</v>
      </c>
      <c r="H25" s="40">
        <f t="shared" si="0"/>
        <v>4054.3</v>
      </c>
      <c r="I25" s="40">
        <f t="shared" si="1"/>
        <v>4054.3</v>
      </c>
      <c r="J25" s="40">
        <v>4054.3</v>
      </c>
      <c r="K25" s="40">
        <v>4054.3</v>
      </c>
      <c r="L25" s="40">
        <v>0</v>
      </c>
      <c r="M25" s="40">
        <v>0</v>
      </c>
      <c r="N25" s="40">
        <v>0</v>
      </c>
      <c r="O25" s="40">
        <f t="shared" si="4"/>
        <v>0</v>
      </c>
      <c r="P25" s="40">
        <v>0</v>
      </c>
      <c r="Q25" s="40">
        <f t="shared" si="5"/>
        <v>0</v>
      </c>
      <c r="R25" s="40">
        <f t="shared" si="2"/>
        <v>0</v>
      </c>
      <c r="S25" s="40">
        <f>R25+G25</f>
        <v>0</v>
      </c>
    </row>
    <row r="26" spans="1:19" ht="19.5" customHeight="1">
      <c r="A26" s="38">
        <v>19</v>
      </c>
      <c r="B26" s="43" t="s">
        <v>167</v>
      </c>
      <c r="C26" s="40">
        <v>0</v>
      </c>
      <c r="D26" s="40">
        <v>0</v>
      </c>
      <c r="E26" s="40">
        <f t="shared" si="3"/>
        <v>0</v>
      </c>
      <c r="F26" s="40">
        <v>0</v>
      </c>
      <c r="G26" s="40">
        <f t="shared" si="6"/>
        <v>0</v>
      </c>
      <c r="H26" s="40">
        <f t="shared" si="0"/>
        <v>4557.4</v>
      </c>
      <c r="I26" s="40">
        <f t="shared" si="1"/>
        <v>4557.4</v>
      </c>
      <c r="J26" s="40">
        <v>4557.4</v>
      </c>
      <c r="K26" s="40">
        <v>4557.4</v>
      </c>
      <c r="L26" s="40">
        <v>0</v>
      </c>
      <c r="M26" s="40">
        <v>0</v>
      </c>
      <c r="N26" s="40">
        <v>0</v>
      </c>
      <c r="O26" s="40">
        <f t="shared" si="4"/>
        <v>0</v>
      </c>
      <c r="P26" s="40">
        <v>0</v>
      </c>
      <c r="Q26" s="40">
        <f t="shared" si="5"/>
        <v>0</v>
      </c>
      <c r="R26" s="40">
        <f t="shared" si="2"/>
        <v>0</v>
      </c>
      <c r="S26" s="40">
        <f>R26+G26</f>
        <v>0</v>
      </c>
    </row>
    <row r="27" spans="1:19" s="41" customFormat="1" ht="19.5" customHeight="1">
      <c r="A27" s="38">
        <v>20</v>
      </c>
      <c r="B27" s="39" t="s">
        <v>168</v>
      </c>
      <c r="C27" s="40">
        <v>0</v>
      </c>
      <c r="D27" s="40">
        <v>0</v>
      </c>
      <c r="E27" s="40">
        <f t="shared" si="3"/>
        <v>0</v>
      </c>
      <c r="F27" s="40">
        <v>0</v>
      </c>
      <c r="G27" s="40">
        <f t="shared" si="6"/>
        <v>0</v>
      </c>
      <c r="H27" s="40">
        <f t="shared" si="0"/>
        <v>3666.5</v>
      </c>
      <c r="I27" s="40">
        <f t="shared" si="1"/>
        <v>3666.5</v>
      </c>
      <c r="J27" s="40">
        <v>3666.5</v>
      </c>
      <c r="K27" s="40">
        <v>3666.5</v>
      </c>
      <c r="L27" s="40">
        <v>0</v>
      </c>
      <c r="M27" s="40">
        <v>0</v>
      </c>
      <c r="N27" s="40">
        <v>0</v>
      </c>
      <c r="O27" s="40">
        <f t="shared" si="4"/>
        <v>0</v>
      </c>
      <c r="P27" s="40">
        <v>0</v>
      </c>
      <c r="Q27" s="40">
        <f t="shared" si="5"/>
        <v>0</v>
      </c>
      <c r="R27" s="40">
        <f t="shared" si="2"/>
        <v>0</v>
      </c>
      <c r="S27" s="40">
        <f>R27+G27</f>
        <v>0</v>
      </c>
    </row>
    <row r="28" spans="1:19" s="41" customFormat="1" ht="19.5" customHeight="1">
      <c r="A28" s="38">
        <v>21</v>
      </c>
      <c r="B28" s="39" t="s">
        <v>169</v>
      </c>
      <c r="C28" s="40">
        <v>0</v>
      </c>
      <c r="D28" s="40">
        <v>0</v>
      </c>
      <c r="E28" s="40">
        <f t="shared" si="3"/>
        <v>0</v>
      </c>
      <c r="F28" s="40">
        <v>0</v>
      </c>
      <c r="G28" s="40">
        <f t="shared" si="6"/>
        <v>0</v>
      </c>
      <c r="H28" s="40">
        <f t="shared" si="0"/>
        <v>5212.51</v>
      </c>
      <c r="I28" s="40">
        <f t="shared" si="1"/>
        <v>5212.51</v>
      </c>
      <c r="J28" s="40">
        <v>5212.51</v>
      </c>
      <c r="K28" s="40">
        <v>5212.51</v>
      </c>
      <c r="L28" s="40">
        <v>0</v>
      </c>
      <c r="M28" s="40">
        <v>0</v>
      </c>
      <c r="N28" s="40">
        <v>0</v>
      </c>
      <c r="O28" s="40">
        <f t="shared" si="4"/>
        <v>0</v>
      </c>
      <c r="P28" s="40">
        <v>0</v>
      </c>
      <c r="Q28" s="40">
        <f t="shared" si="5"/>
        <v>0</v>
      </c>
      <c r="R28" s="40">
        <f t="shared" si="2"/>
        <v>0</v>
      </c>
      <c r="S28" s="40">
        <f>R28+G28</f>
        <v>0</v>
      </c>
    </row>
    <row r="29" spans="1:19" ht="19.5" customHeight="1">
      <c r="A29" s="38">
        <v>22</v>
      </c>
      <c r="B29" s="43" t="s">
        <v>170</v>
      </c>
      <c r="C29" s="40">
        <v>0</v>
      </c>
      <c r="D29" s="40">
        <v>0</v>
      </c>
      <c r="E29" s="40">
        <f t="shared" si="3"/>
        <v>0</v>
      </c>
      <c r="F29" s="40">
        <v>0</v>
      </c>
      <c r="G29" s="40">
        <f t="shared" si="6"/>
        <v>0</v>
      </c>
      <c r="H29" s="40">
        <f t="shared" si="0"/>
        <v>4639.993</v>
      </c>
      <c r="I29" s="40">
        <f t="shared" si="1"/>
        <v>4639.993</v>
      </c>
      <c r="J29" s="40">
        <v>4639.993</v>
      </c>
      <c r="K29" s="40">
        <v>4639.993</v>
      </c>
      <c r="L29" s="40">
        <v>0</v>
      </c>
      <c r="M29" s="40">
        <v>0</v>
      </c>
      <c r="N29" s="40">
        <v>0</v>
      </c>
      <c r="O29" s="40">
        <f t="shared" si="4"/>
        <v>0</v>
      </c>
      <c r="P29" s="40">
        <v>0</v>
      </c>
      <c r="Q29" s="40">
        <f t="shared" si="5"/>
        <v>0</v>
      </c>
      <c r="R29" s="40">
        <f t="shared" si="2"/>
        <v>0</v>
      </c>
      <c r="S29" s="40">
        <f>R29+G29</f>
        <v>0</v>
      </c>
    </row>
    <row r="30" spans="1:19" s="41" customFormat="1" ht="19.5" customHeight="1">
      <c r="A30" s="38">
        <v>23</v>
      </c>
      <c r="B30" s="39" t="s">
        <v>171</v>
      </c>
      <c r="C30" s="40">
        <v>0</v>
      </c>
      <c r="D30" s="40">
        <v>0</v>
      </c>
      <c r="E30" s="40">
        <f t="shared" si="3"/>
        <v>0</v>
      </c>
      <c r="F30" s="40">
        <v>0</v>
      </c>
      <c r="G30" s="40">
        <f t="shared" si="6"/>
        <v>0</v>
      </c>
      <c r="H30" s="40">
        <f t="shared" si="0"/>
        <v>4367.282</v>
      </c>
      <c r="I30" s="40">
        <f t="shared" si="1"/>
        <v>4367.282</v>
      </c>
      <c r="J30" s="40">
        <v>4367.282</v>
      </c>
      <c r="K30" s="40">
        <v>4367.282</v>
      </c>
      <c r="L30" s="40">
        <v>0</v>
      </c>
      <c r="M30" s="40">
        <v>0</v>
      </c>
      <c r="N30" s="40">
        <v>0</v>
      </c>
      <c r="O30" s="40">
        <f t="shared" si="4"/>
        <v>0</v>
      </c>
      <c r="P30" s="40">
        <v>0</v>
      </c>
      <c r="Q30" s="40">
        <f t="shared" si="5"/>
        <v>0</v>
      </c>
      <c r="R30" s="40">
        <f t="shared" si="2"/>
        <v>0</v>
      </c>
      <c r="S30" s="40">
        <f>R30+G30</f>
        <v>0</v>
      </c>
    </row>
    <row r="31" spans="1:19" ht="19.5" customHeight="1">
      <c r="A31" s="38">
        <v>24</v>
      </c>
      <c r="B31" s="43" t="s">
        <v>172</v>
      </c>
      <c r="C31" s="40">
        <v>0</v>
      </c>
      <c r="D31" s="40">
        <v>0</v>
      </c>
      <c r="E31" s="40">
        <f t="shared" si="3"/>
        <v>0</v>
      </c>
      <c r="F31" s="40">
        <v>0</v>
      </c>
      <c r="G31" s="40">
        <f t="shared" si="6"/>
        <v>0</v>
      </c>
      <c r="H31" s="40">
        <f t="shared" si="0"/>
        <v>4328.304</v>
      </c>
      <c r="I31" s="40">
        <f t="shared" si="1"/>
        <v>4328.304</v>
      </c>
      <c r="J31" s="40">
        <v>4328.304</v>
      </c>
      <c r="K31" s="40">
        <v>4328.304</v>
      </c>
      <c r="L31" s="40">
        <v>0</v>
      </c>
      <c r="M31" s="40">
        <v>0</v>
      </c>
      <c r="N31" s="40">
        <v>0</v>
      </c>
      <c r="O31" s="40">
        <f t="shared" si="4"/>
        <v>0</v>
      </c>
      <c r="P31" s="40">
        <v>0</v>
      </c>
      <c r="Q31" s="40">
        <f t="shared" si="5"/>
        <v>0</v>
      </c>
      <c r="R31" s="40">
        <f t="shared" si="2"/>
        <v>0</v>
      </c>
      <c r="S31" s="40">
        <f>R31+G31</f>
        <v>0</v>
      </c>
    </row>
    <row r="32" spans="1:19" s="41" customFormat="1" ht="19.5" customHeight="1">
      <c r="A32" s="38">
        <v>25</v>
      </c>
      <c r="B32" s="44" t="s">
        <v>173</v>
      </c>
      <c r="C32" s="40">
        <v>0</v>
      </c>
      <c r="D32" s="40">
        <v>0</v>
      </c>
      <c r="E32" s="40">
        <f t="shared" si="3"/>
        <v>0</v>
      </c>
      <c r="F32" s="40">
        <v>0</v>
      </c>
      <c r="G32" s="40">
        <f t="shared" si="6"/>
        <v>0</v>
      </c>
      <c r="H32" s="40">
        <f t="shared" si="0"/>
        <v>5546.604</v>
      </c>
      <c r="I32" s="40">
        <f t="shared" si="1"/>
        <v>5546.604</v>
      </c>
      <c r="J32" s="40">
        <v>5546.604</v>
      </c>
      <c r="K32" s="40">
        <v>5546.604</v>
      </c>
      <c r="L32" s="40">
        <v>0</v>
      </c>
      <c r="M32" s="40">
        <v>0</v>
      </c>
      <c r="N32" s="40">
        <v>0</v>
      </c>
      <c r="O32" s="40">
        <f t="shared" si="4"/>
        <v>0</v>
      </c>
      <c r="P32" s="40">
        <v>0</v>
      </c>
      <c r="Q32" s="40">
        <f t="shared" si="5"/>
        <v>0</v>
      </c>
      <c r="R32" s="40">
        <f t="shared" si="2"/>
        <v>0</v>
      </c>
      <c r="S32" s="40">
        <f>R32+G32</f>
        <v>0</v>
      </c>
    </row>
    <row r="33" spans="1:19" s="41" customFormat="1" ht="19.5" customHeight="1">
      <c r="A33" s="38">
        <v>26</v>
      </c>
      <c r="B33" s="44" t="s">
        <v>174</v>
      </c>
      <c r="C33" s="40">
        <v>0</v>
      </c>
      <c r="D33" s="40">
        <v>0</v>
      </c>
      <c r="E33" s="40">
        <f t="shared" si="3"/>
        <v>0</v>
      </c>
      <c r="F33" s="40">
        <v>0</v>
      </c>
      <c r="G33" s="40">
        <f t="shared" si="6"/>
        <v>0</v>
      </c>
      <c r="H33" s="40">
        <f t="shared" si="0"/>
        <v>3699.444</v>
      </c>
      <c r="I33" s="40">
        <f t="shared" si="1"/>
        <v>3699.444</v>
      </c>
      <c r="J33" s="40">
        <v>3699.444</v>
      </c>
      <c r="K33" s="40">
        <v>3699.444</v>
      </c>
      <c r="L33" s="40">
        <v>0</v>
      </c>
      <c r="M33" s="40">
        <v>0</v>
      </c>
      <c r="N33" s="40">
        <v>0</v>
      </c>
      <c r="O33" s="40">
        <f t="shared" si="4"/>
        <v>0</v>
      </c>
      <c r="P33" s="40">
        <v>0</v>
      </c>
      <c r="Q33" s="40">
        <f t="shared" si="5"/>
        <v>0</v>
      </c>
      <c r="R33" s="40">
        <f t="shared" si="2"/>
        <v>0</v>
      </c>
      <c r="S33" s="40">
        <f>R33+G33</f>
        <v>0</v>
      </c>
    </row>
    <row r="34" spans="1:19" s="41" customFormat="1" ht="19.5" customHeight="1">
      <c r="A34" s="38">
        <v>27</v>
      </c>
      <c r="B34" s="44" t="s">
        <v>175</v>
      </c>
      <c r="C34" s="40">
        <v>0</v>
      </c>
      <c r="D34" s="40">
        <v>0</v>
      </c>
      <c r="E34" s="40">
        <f t="shared" si="3"/>
        <v>0</v>
      </c>
      <c r="F34" s="40">
        <v>0</v>
      </c>
      <c r="G34" s="40">
        <f t="shared" si="6"/>
        <v>0</v>
      </c>
      <c r="H34" s="40">
        <f t="shared" si="0"/>
        <v>4113.499</v>
      </c>
      <c r="I34" s="40">
        <f t="shared" si="1"/>
        <v>4113.499</v>
      </c>
      <c r="J34" s="40">
        <v>4113.499</v>
      </c>
      <c r="K34" s="40">
        <v>4113.499</v>
      </c>
      <c r="L34" s="40">
        <v>0</v>
      </c>
      <c r="M34" s="40">
        <v>0</v>
      </c>
      <c r="N34" s="40">
        <v>0</v>
      </c>
      <c r="O34" s="40">
        <f t="shared" si="4"/>
        <v>0</v>
      </c>
      <c r="P34" s="40">
        <v>0</v>
      </c>
      <c r="Q34" s="40">
        <f t="shared" si="5"/>
        <v>0</v>
      </c>
      <c r="R34" s="40">
        <f t="shared" si="2"/>
        <v>0</v>
      </c>
      <c r="S34" s="40">
        <f>R34+G34</f>
        <v>0</v>
      </c>
    </row>
    <row r="35" spans="1:19" s="41" customFormat="1" ht="19.5" customHeight="1">
      <c r="A35" s="38">
        <v>28</v>
      </c>
      <c r="B35" s="44" t="s">
        <v>176</v>
      </c>
      <c r="C35" s="40">
        <v>0</v>
      </c>
      <c r="D35" s="40">
        <v>0</v>
      </c>
      <c r="E35" s="40">
        <f t="shared" si="3"/>
        <v>0</v>
      </c>
      <c r="F35" s="40">
        <v>0</v>
      </c>
      <c r="G35" s="40">
        <f t="shared" si="6"/>
        <v>0</v>
      </c>
      <c r="H35" s="40">
        <f t="shared" si="0"/>
        <v>39095.535</v>
      </c>
      <c r="I35" s="40">
        <f t="shared" si="1"/>
        <v>39095.535</v>
      </c>
      <c r="J35" s="40">
        <v>29095.535</v>
      </c>
      <c r="K35" s="40">
        <v>29095.535</v>
      </c>
      <c r="L35" s="40">
        <v>0</v>
      </c>
      <c r="M35" s="40">
        <v>0</v>
      </c>
      <c r="N35" s="40">
        <v>10000</v>
      </c>
      <c r="O35" s="40">
        <v>10000</v>
      </c>
      <c r="P35" s="40">
        <v>10000</v>
      </c>
      <c r="Q35" s="40">
        <v>10000</v>
      </c>
      <c r="R35" s="40">
        <f t="shared" si="2"/>
        <v>0</v>
      </c>
      <c r="S35" s="40">
        <f>R35+G35</f>
        <v>0</v>
      </c>
    </row>
    <row r="36" spans="1:19" s="41" customFormat="1" ht="19.5" customHeight="1">
      <c r="A36" s="38">
        <v>29</v>
      </c>
      <c r="B36" s="44" t="s">
        <v>177</v>
      </c>
      <c r="C36" s="40">
        <v>0</v>
      </c>
      <c r="D36" s="40">
        <v>0</v>
      </c>
      <c r="E36" s="40">
        <f t="shared" si="3"/>
        <v>0</v>
      </c>
      <c r="F36" s="40">
        <v>0</v>
      </c>
      <c r="G36" s="40">
        <f t="shared" si="6"/>
        <v>0</v>
      </c>
      <c r="H36" s="40">
        <f t="shared" si="0"/>
        <v>4422.518</v>
      </c>
      <c r="I36" s="40">
        <f t="shared" si="1"/>
        <v>4422.518</v>
      </c>
      <c r="J36" s="40">
        <v>4422.518</v>
      </c>
      <c r="K36" s="40">
        <v>4422.518</v>
      </c>
      <c r="L36" s="40">
        <v>0</v>
      </c>
      <c r="M36" s="40">
        <v>0</v>
      </c>
      <c r="N36" s="40">
        <v>0</v>
      </c>
      <c r="O36" s="40">
        <f t="shared" si="4"/>
        <v>0</v>
      </c>
      <c r="P36" s="40">
        <v>0</v>
      </c>
      <c r="Q36" s="40">
        <f t="shared" si="5"/>
        <v>0</v>
      </c>
      <c r="R36" s="40">
        <f t="shared" si="2"/>
        <v>0</v>
      </c>
      <c r="S36" s="40">
        <f>R36+G36</f>
        <v>0</v>
      </c>
    </row>
    <row r="37" spans="1:19" s="41" customFormat="1" ht="19.5" customHeight="1">
      <c r="A37" s="38">
        <v>30</v>
      </c>
      <c r="B37" s="44" t="s">
        <v>178</v>
      </c>
      <c r="C37" s="40">
        <v>0</v>
      </c>
      <c r="D37" s="40">
        <v>0</v>
      </c>
      <c r="E37" s="40">
        <f t="shared" si="3"/>
        <v>0</v>
      </c>
      <c r="F37" s="40">
        <v>0</v>
      </c>
      <c r="G37" s="40">
        <f t="shared" si="6"/>
        <v>0</v>
      </c>
      <c r="H37" s="40">
        <f t="shared" si="0"/>
        <v>5441.4</v>
      </c>
      <c r="I37" s="40">
        <f t="shared" si="1"/>
        <v>5441.4</v>
      </c>
      <c r="J37" s="40">
        <v>5441.4</v>
      </c>
      <c r="K37" s="40">
        <v>5441.4</v>
      </c>
      <c r="L37" s="40">
        <v>0</v>
      </c>
      <c r="M37" s="40">
        <v>0</v>
      </c>
      <c r="N37" s="40">
        <v>0</v>
      </c>
      <c r="O37" s="40">
        <f t="shared" si="4"/>
        <v>0</v>
      </c>
      <c r="P37" s="40">
        <v>0</v>
      </c>
      <c r="Q37" s="40">
        <f t="shared" si="5"/>
        <v>0</v>
      </c>
      <c r="R37" s="40">
        <f t="shared" si="2"/>
        <v>0</v>
      </c>
      <c r="S37" s="40">
        <f>R37+G37</f>
        <v>0</v>
      </c>
    </row>
    <row r="38" spans="1:19" ht="19.5" customHeight="1">
      <c r="A38" s="38">
        <v>31</v>
      </c>
      <c r="B38" s="45" t="s">
        <v>179</v>
      </c>
      <c r="C38" s="40">
        <v>0</v>
      </c>
      <c r="D38" s="40">
        <v>0</v>
      </c>
      <c r="E38" s="40">
        <f t="shared" si="3"/>
        <v>0</v>
      </c>
      <c r="F38" s="40">
        <v>0</v>
      </c>
      <c r="G38" s="40">
        <f t="shared" si="6"/>
        <v>0</v>
      </c>
      <c r="H38" s="40">
        <f t="shared" si="0"/>
        <v>4300</v>
      </c>
      <c r="I38" s="40">
        <f t="shared" si="1"/>
        <v>4300</v>
      </c>
      <c r="J38" s="40">
        <v>4300</v>
      </c>
      <c r="K38" s="40">
        <v>4300</v>
      </c>
      <c r="L38" s="40">
        <v>0</v>
      </c>
      <c r="M38" s="40">
        <v>0</v>
      </c>
      <c r="N38" s="40">
        <v>0</v>
      </c>
      <c r="O38" s="40">
        <f t="shared" si="4"/>
        <v>0</v>
      </c>
      <c r="P38" s="40">
        <v>0</v>
      </c>
      <c r="Q38" s="40">
        <f t="shared" si="5"/>
        <v>0</v>
      </c>
      <c r="R38" s="40">
        <f t="shared" si="2"/>
        <v>0</v>
      </c>
      <c r="S38" s="40">
        <f>R38+G38</f>
        <v>0</v>
      </c>
    </row>
    <row r="39" spans="1:19" s="41" customFormat="1" ht="19.5" customHeight="1">
      <c r="A39" s="38">
        <v>32</v>
      </c>
      <c r="B39" s="44" t="s">
        <v>180</v>
      </c>
      <c r="C39" s="40">
        <v>0</v>
      </c>
      <c r="D39" s="40">
        <v>0</v>
      </c>
      <c r="E39" s="40">
        <f t="shared" si="3"/>
        <v>0</v>
      </c>
      <c r="F39" s="40">
        <v>0</v>
      </c>
      <c r="G39" s="40">
        <f t="shared" si="6"/>
        <v>0</v>
      </c>
      <c r="H39" s="40">
        <f t="shared" si="0"/>
        <v>4989.758</v>
      </c>
      <c r="I39" s="40">
        <f t="shared" si="1"/>
        <v>4989.758</v>
      </c>
      <c r="J39" s="40">
        <v>4989.758</v>
      </c>
      <c r="K39" s="40">
        <v>4989.758</v>
      </c>
      <c r="L39" s="40">
        <v>0</v>
      </c>
      <c r="M39" s="40">
        <v>0</v>
      </c>
      <c r="N39" s="40">
        <v>0</v>
      </c>
      <c r="O39" s="40">
        <f t="shared" si="4"/>
        <v>0</v>
      </c>
      <c r="P39" s="40">
        <v>0</v>
      </c>
      <c r="Q39" s="40">
        <f t="shared" si="5"/>
        <v>0</v>
      </c>
      <c r="R39" s="40">
        <f t="shared" si="2"/>
        <v>0</v>
      </c>
      <c r="S39" s="40">
        <f>R39+G39</f>
        <v>0</v>
      </c>
    </row>
    <row r="40" spans="1:19" s="41" customFormat="1" ht="19.5" customHeight="1">
      <c r="A40" s="38">
        <v>33</v>
      </c>
      <c r="B40" s="44" t="s">
        <v>181</v>
      </c>
      <c r="C40" s="40">
        <v>0</v>
      </c>
      <c r="D40" s="40">
        <v>0</v>
      </c>
      <c r="E40" s="40">
        <f t="shared" si="3"/>
        <v>0</v>
      </c>
      <c r="F40" s="40">
        <v>0</v>
      </c>
      <c r="G40" s="40">
        <f t="shared" si="6"/>
        <v>0</v>
      </c>
      <c r="H40" s="40">
        <f aca="true" t="shared" si="7" ref="H40:H79">J40+L40+N40</f>
        <v>4972.998</v>
      </c>
      <c r="I40" s="40">
        <f aca="true" t="shared" si="8" ref="I40:I79">K40+M40+O40</f>
        <v>4972.998</v>
      </c>
      <c r="J40" s="40">
        <v>4972.998</v>
      </c>
      <c r="K40" s="40">
        <v>4972.998</v>
      </c>
      <c r="L40" s="40">
        <v>0</v>
      </c>
      <c r="M40" s="40">
        <v>0</v>
      </c>
      <c r="N40" s="40">
        <v>0</v>
      </c>
      <c r="O40" s="40">
        <f t="shared" si="4"/>
        <v>0</v>
      </c>
      <c r="P40" s="40">
        <v>0</v>
      </c>
      <c r="Q40" s="40">
        <f t="shared" si="5"/>
        <v>0</v>
      </c>
      <c r="R40" s="40">
        <f aca="true" t="shared" si="9" ref="R40:R79">H40-I40</f>
        <v>0</v>
      </c>
      <c r="S40" s="40">
        <f>R40+G40</f>
        <v>0</v>
      </c>
    </row>
    <row r="41" spans="1:19" ht="19.5" customHeight="1">
      <c r="A41" s="38">
        <v>34</v>
      </c>
      <c r="B41" s="45" t="s">
        <v>182</v>
      </c>
      <c r="C41" s="40">
        <v>0</v>
      </c>
      <c r="D41" s="40">
        <v>0</v>
      </c>
      <c r="E41" s="40">
        <f t="shared" si="3"/>
        <v>0</v>
      </c>
      <c r="F41" s="40">
        <v>0</v>
      </c>
      <c r="G41" s="40">
        <f t="shared" si="6"/>
        <v>0</v>
      </c>
      <c r="H41" s="40">
        <f t="shared" si="7"/>
        <v>4577.192</v>
      </c>
      <c r="I41" s="40">
        <f t="shared" si="8"/>
        <v>4577.192</v>
      </c>
      <c r="J41" s="40">
        <v>4577.192</v>
      </c>
      <c r="K41" s="40">
        <v>4577.192</v>
      </c>
      <c r="L41" s="40">
        <v>0</v>
      </c>
      <c r="M41" s="40">
        <v>0</v>
      </c>
      <c r="N41" s="40">
        <v>0</v>
      </c>
      <c r="O41" s="40">
        <f t="shared" si="4"/>
        <v>0</v>
      </c>
      <c r="P41" s="40">
        <v>0</v>
      </c>
      <c r="Q41" s="40">
        <f t="shared" si="5"/>
        <v>0</v>
      </c>
      <c r="R41" s="40">
        <f t="shared" si="9"/>
        <v>0</v>
      </c>
      <c r="S41" s="40">
        <f>R41+G41</f>
        <v>0</v>
      </c>
    </row>
    <row r="42" spans="1:19" s="41" customFormat="1" ht="19.5" customHeight="1">
      <c r="A42" s="38">
        <v>35</v>
      </c>
      <c r="B42" s="44" t="s">
        <v>183</v>
      </c>
      <c r="C42" s="40">
        <v>0</v>
      </c>
      <c r="D42" s="40">
        <v>0</v>
      </c>
      <c r="E42" s="40">
        <f t="shared" si="3"/>
        <v>0</v>
      </c>
      <c r="F42" s="40">
        <v>0</v>
      </c>
      <c r="G42" s="40">
        <f t="shared" si="6"/>
        <v>0</v>
      </c>
      <c r="H42" s="40">
        <f t="shared" si="7"/>
        <v>4440</v>
      </c>
      <c r="I42" s="40">
        <f t="shared" si="8"/>
        <v>4440</v>
      </c>
      <c r="J42" s="40">
        <v>4440</v>
      </c>
      <c r="K42" s="40">
        <v>4440</v>
      </c>
      <c r="L42" s="40">
        <v>0</v>
      </c>
      <c r="M42" s="40">
        <v>0</v>
      </c>
      <c r="N42" s="40">
        <v>0</v>
      </c>
      <c r="O42" s="40">
        <f t="shared" si="4"/>
        <v>0</v>
      </c>
      <c r="P42" s="40">
        <v>0</v>
      </c>
      <c r="Q42" s="40">
        <f t="shared" si="5"/>
        <v>0</v>
      </c>
      <c r="R42" s="40">
        <f t="shared" si="9"/>
        <v>0</v>
      </c>
      <c r="S42" s="40">
        <f>R42+G42</f>
        <v>0</v>
      </c>
    </row>
    <row r="43" spans="1:19" ht="19.5" customHeight="1">
      <c r="A43" s="38">
        <v>36</v>
      </c>
      <c r="B43" s="45" t="s">
        <v>184</v>
      </c>
      <c r="C43" s="40">
        <v>0</v>
      </c>
      <c r="D43" s="40">
        <v>0</v>
      </c>
      <c r="E43" s="40">
        <f t="shared" si="3"/>
        <v>0</v>
      </c>
      <c r="F43" s="40">
        <v>0</v>
      </c>
      <c r="G43" s="40">
        <f t="shared" si="6"/>
        <v>0</v>
      </c>
      <c r="H43" s="40">
        <f t="shared" si="7"/>
        <v>4247.092</v>
      </c>
      <c r="I43" s="40">
        <f t="shared" si="8"/>
        <v>4247.092</v>
      </c>
      <c r="J43" s="40">
        <v>4247.092</v>
      </c>
      <c r="K43" s="40">
        <v>4247.092</v>
      </c>
      <c r="L43" s="40">
        <v>0</v>
      </c>
      <c r="M43" s="40">
        <v>0</v>
      </c>
      <c r="N43" s="40">
        <v>0</v>
      </c>
      <c r="O43" s="40">
        <f t="shared" si="4"/>
        <v>0</v>
      </c>
      <c r="P43" s="40">
        <v>0</v>
      </c>
      <c r="Q43" s="40">
        <f t="shared" si="5"/>
        <v>0</v>
      </c>
      <c r="R43" s="40">
        <f t="shared" si="9"/>
        <v>0</v>
      </c>
      <c r="S43" s="40">
        <f>R43+G43</f>
        <v>0</v>
      </c>
    </row>
    <row r="44" spans="1:19" s="41" customFormat="1" ht="19.5" customHeight="1">
      <c r="A44" s="38">
        <v>37</v>
      </c>
      <c r="B44" s="44" t="s">
        <v>185</v>
      </c>
      <c r="C44" s="40">
        <v>0</v>
      </c>
      <c r="D44" s="40">
        <v>0</v>
      </c>
      <c r="E44" s="40">
        <f t="shared" si="3"/>
        <v>0</v>
      </c>
      <c r="F44" s="40">
        <v>0</v>
      </c>
      <c r="G44" s="40">
        <f t="shared" si="6"/>
        <v>0</v>
      </c>
      <c r="H44" s="40">
        <f t="shared" si="7"/>
        <v>7286.673</v>
      </c>
      <c r="I44" s="40">
        <f t="shared" si="8"/>
        <v>7286.673</v>
      </c>
      <c r="J44" s="40">
        <v>7286.673</v>
      </c>
      <c r="K44" s="40">
        <v>7286.673</v>
      </c>
      <c r="L44" s="40">
        <v>0</v>
      </c>
      <c r="M44" s="40">
        <v>0</v>
      </c>
      <c r="N44" s="40">
        <v>0</v>
      </c>
      <c r="O44" s="40">
        <f t="shared" si="4"/>
        <v>0</v>
      </c>
      <c r="P44" s="40">
        <v>0</v>
      </c>
      <c r="Q44" s="40">
        <f t="shared" si="5"/>
        <v>0</v>
      </c>
      <c r="R44" s="40">
        <f t="shared" si="9"/>
        <v>0</v>
      </c>
      <c r="S44" s="40">
        <f>R44+G44</f>
        <v>0</v>
      </c>
    </row>
    <row r="45" spans="1:19" ht="19.5" customHeight="1">
      <c r="A45" s="38">
        <v>38</v>
      </c>
      <c r="B45" s="45" t="s">
        <v>186</v>
      </c>
      <c r="C45" s="40">
        <v>0</v>
      </c>
      <c r="D45" s="40">
        <v>0</v>
      </c>
      <c r="E45" s="40">
        <f t="shared" si="3"/>
        <v>0</v>
      </c>
      <c r="F45" s="40">
        <v>0</v>
      </c>
      <c r="G45" s="40">
        <f t="shared" si="6"/>
        <v>0</v>
      </c>
      <c r="H45" s="40">
        <f t="shared" si="7"/>
        <v>433964.023</v>
      </c>
      <c r="I45" s="40">
        <f t="shared" si="8"/>
        <v>433964.023</v>
      </c>
      <c r="J45" s="40">
        <v>174935.223</v>
      </c>
      <c r="K45" s="40">
        <v>174935.223</v>
      </c>
      <c r="L45" s="40">
        <v>0</v>
      </c>
      <c r="M45" s="40">
        <v>0</v>
      </c>
      <c r="N45" s="40">
        <v>259028.8</v>
      </c>
      <c r="O45" s="40">
        <v>259028.8</v>
      </c>
      <c r="P45" s="40">
        <v>111808.6</v>
      </c>
      <c r="Q45" s="40">
        <v>111808.6</v>
      </c>
      <c r="R45" s="40">
        <f t="shared" si="9"/>
        <v>0</v>
      </c>
      <c r="S45" s="40">
        <f>R45+G45</f>
        <v>0</v>
      </c>
    </row>
    <row r="46" spans="1:19" s="41" customFormat="1" ht="19.5" customHeight="1">
      <c r="A46" s="38">
        <v>39</v>
      </c>
      <c r="B46" s="44" t="s">
        <v>188</v>
      </c>
      <c r="C46" s="40">
        <v>0</v>
      </c>
      <c r="D46" s="40">
        <v>0</v>
      </c>
      <c r="E46" s="40">
        <f t="shared" si="3"/>
        <v>0</v>
      </c>
      <c r="F46" s="40">
        <v>0</v>
      </c>
      <c r="G46" s="40">
        <f t="shared" si="6"/>
        <v>0</v>
      </c>
      <c r="H46" s="40">
        <f t="shared" si="7"/>
        <v>115963.59700000001</v>
      </c>
      <c r="I46" s="40">
        <f t="shared" si="8"/>
        <v>115963.59700000001</v>
      </c>
      <c r="J46" s="40">
        <v>79857.997</v>
      </c>
      <c r="K46" s="40">
        <v>79857.997</v>
      </c>
      <c r="L46" s="40">
        <v>0</v>
      </c>
      <c r="M46" s="40">
        <v>0</v>
      </c>
      <c r="N46" s="40">
        <v>36105.6</v>
      </c>
      <c r="O46" s="40">
        <v>36105.6</v>
      </c>
      <c r="P46" s="40">
        <v>36105.6</v>
      </c>
      <c r="Q46" s="40">
        <v>36105.6</v>
      </c>
      <c r="R46" s="40">
        <f t="shared" si="9"/>
        <v>0</v>
      </c>
      <c r="S46" s="40">
        <f>R46+G46</f>
        <v>0</v>
      </c>
    </row>
    <row r="47" spans="1:19" s="41" customFormat="1" ht="19.5" customHeight="1">
      <c r="A47" s="38">
        <v>40</v>
      </c>
      <c r="B47" s="44" t="s">
        <v>189</v>
      </c>
      <c r="C47" s="40">
        <v>0</v>
      </c>
      <c r="D47" s="40">
        <v>0</v>
      </c>
      <c r="E47" s="40">
        <f t="shared" si="3"/>
        <v>0</v>
      </c>
      <c r="F47" s="40">
        <v>0</v>
      </c>
      <c r="G47" s="40">
        <f t="shared" si="6"/>
        <v>0</v>
      </c>
      <c r="H47" s="40">
        <f t="shared" si="7"/>
        <v>111426.177</v>
      </c>
      <c r="I47" s="40">
        <f t="shared" si="8"/>
        <v>111426.177</v>
      </c>
      <c r="J47" s="40">
        <v>84307.377</v>
      </c>
      <c r="K47" s="40">
        <v>84307.377</v>
      </c>
      <c r="L47" s="40">
        <v>0</v>
      </c>
      <c r="M47" s="40">
        <v>0</v>
      </c>
      <c r="N47" s="40">
        <v>27118.8</v>
      </c>
      <c r="O47" s="40">
        <v>27118.8</v>
      </c>
      <c r="P47" s="40">
        <v>27118.8</v>
      </c>
      <c r="Q47" s="40">
        <v>27118.8</v>
      </c>
      <c r="R47" s="40">
        <f t="shared" si="9"/>
        <v>0</v>
      </c>
      <c r="S47" s="40">
        <f>R47+G47</f>
        <v>0</v>
      </c>
    </row>
    <row r="48" spans="1:19" ht="19.5" customHeight="1">
      <c r="A48" s="38">
        <v>41</v>
      </c>
      <c r="B48" s="45" t="s">
        <v>190</v>
      </c>
      <c r="C48" s="40">
        <v>0</v>
      </c>
      <c r="D48" s="40">
        <v>0</v>
      </c>
      <c r="E48" s="40">
        <f t="shared" si="3"/>
        <v>0</v>
      </c>
      <c r="F48" s="40">
        <v>0</v>
      </c>
      <c r="G48" s="40">
        <f t="shared" si="6"/>
        <v>0</v>
      </c>
      <c r="H48" s="40">
        <f t="shared" si="7"/>
        <v>338012.69999999995</v>
      </c>
      <c r="I48" s="40">
        <f t="shared" si="8"/>
        <v>338012.69999999995</v>
      </c>
      <c r="J48" s="40">
        <v>63853.7</v>
      </c>
      <c r="K48" s="40">
        <v>63853.7</v>
      </c>
      <c r="L48" s="40">
        <v>15073.2</v>
      </c>
      <c r="M48" s="40">
        <v>15073.2</v>
      </c>
      <c r="N48" s="40">
        <v>259085.8</v>
      </c>
      <c r="O48" s="40">
        <v>259085.8</v>
      </c>
      <c r="P48" s="40">
        <v>84493.9</v>
      </c>
      <c r="Q48" s="40">
        <v>84493.9</v>
      </c>
      <c r="R48" s="40">
        <f t="shared" si="9"/>
        <v>0</v>
      </c>
      <c r="S48" s="40">
        <f>R48+G48</f>
        <v>0</v>
      </c>
    </row>
    <row r="49" spans="1:19" ht="19.5" customHeight="1">
      <c r="A49" s="38">
        <v>42</v>
      </c>
      <c r="B49" s="45" t="s">
        <v>191</v>
      </c>
      <c r="C49" s="40">
        <v>0</v>
      </c>
      <c r="D49" s="40">
        <v>0</v>
      </c>
      <c r="E49" s="40">
        <f t="shared" si="3"/>
        <v>0</v>
      </c>
      <c r="F49" s="40">
        <v>0</v>
      </c>
      <c r="G49" s="40">
        <f t="shared" si="6"/>
        <v>0</v>
      </c>
      <c r="H49" s="40">
        <f t="shared" si="7"/>
        <v>5831.449</v>
      </c>
      <c r="I49" s="40">
        <f t="shared" si="8"/>
        <v>5831.449</v>
      </c>
      <c r="J49" s="40">
        <v>5831.449</v>
      </c>
      <c r="K49" s="40">
        <v>5831.449</v>
      </c>
      <c r="L49" s="40">
        <v>0</v>
      </c>
      <c r="M49" s="40">
        <v>0</v>
      </c>
      <c r="N49" s="40">
        <v>0</v>
      </c>
      <c r="O49" s="40">
        <f t="shared" si="4"/>
        <v>0</v>
      </c>
      <c r="P49" s="40">
        <v>0</v>
      </c>
      <c r="Q49" s="40">
        <f t="shared" si="5"/>
        <v>0</v>
      </c>
      <c r="R49" s="40">
        <f t="shared" si="9"/>
        <v>0</v>
      </c>
      <c r="S49" s="40">
        <f>R49+G49</f>
        <v>0</v>
      </c>
    </row>
    <row r="50" spans="1:19" ht="19.5" customHeight="1">
      <c r="A50" s="38">
        <v>43</v>
      </c>
      <c r="B50" s="45" t="s">
        <v>192</v>
      </c>
      <c r="C50" s="40">
        <v>0</v>
      </c>
      <c r="D50" s="40">
        <v>0</v>
      </c>
      <c r="E50" s="40">
        <f t="shared" si="3"/>
        <v>0</v>
      </c>
      <c r="F50" s="40">
        <v>0</v>
      </c>
      <c r="G50" s="40">
        <f t="shared" si="6"/>
        <v>0</v>
      </c>
      <c r="H50" s="40">
        <f t="shared" si="7"/>
        <v>10302</v>
      </c>
      <c r="I50" s="40">
        <f t="shared" si="8"/>
        <v>10302</v>
      </c>
      <c r="J50" s="40">
        <v>10302</v>
      </c>
      <c r="K50" s="40">
        <v>10302</v>
      </c>
      <c r="L50" s="40">
        <v>0</v>
      </c>
      <c r="M50" s="40">
        <v>0</v>
      </c>
      <c r="N50" s="40">
        <v>0</v>
      </c>
      <c r="O50" s="40">
        <f t="shared" si="4"/>
        <v>0</v>
      </c>
      <c r="P50" s="40">
        <v>0</v>
      </c>
      <c r="Q50" s="40">
        <f t="shared" si="5"/>
        <v>0</v>
      </c>
      <c r="R50" s="40">
        <f t="shared" si="9"/>
        <v>0</v>
      </c>
      <c r="S50" s="40">
        <f>R50+G50</f>
        <v>0</v>
      </c>
    </row>
    <row r="51" spans="1:19" ht="19.5" customHeight="1">
      <c r="A51" s="38">
        <v>44</v>
      </c>
      <c r="B51" s="45" t="s">
        <v>193</v>
      </c>
      <c r="C51" s="40">
        <v>0</v>
      </c>
      <c r="D51" s="40">
        <v>0</v>
      </c>
      <c r="E51" s="40">
        <f aca="true" t="shared" si="10" ref="E51:E79">D51+C51</f>
        <v>0</v>
      </c>
      <c r="F51" s="40">
        <v>0</v>
      </c>
      <c r="G51" s="40">
        <f aca="true" t="shared" si="11" ref="G51:G79">E51-F51</f>
        <v>0</v>
      </c>
      <c r="H51" s="40">
        <f t="shared" si="7"/>
        <v>8984.595000000001</v>
      </c>
      <c r="I51" s="40">
        <f t="shared" si="8"/>
        <v>8984.595000000001</v>
      </c>
      <c r="J51" s="40">
        <v>7570.095</v>
      </c>
      <c r="K51" s="40">
        <v>7570.095</v>
      </c>
      <c r="L51" s="40">
        <v>0</v>
      </c>
      <c r="M51" s="40">
        <v>0</v>
      </c>
      <c r="N51" s="40">
        <v>1414.5</v>
      </c>
      <c r="O51" s="40">
        <v>1414.5</v>
      </c>
      <c r="P51" s="40">
        <v>1414.5</v>
      </c>
      <c r="Q51" s="40">
        <v>1414.5</v>
      </c>
      <c r="R51" s="40">
        <f t="shared" si="9"/>
        <v>0</v>
      </c>
      <c r="S51" s="40">
        <f>R51+G51</f>
        <v>0</v>
      </c>
    </row>
    <row r="52" spans="1:19" ht="19.5" customHeight="1">
      <c r="A52" s="38">
        <v>45</v>
      </c>
      <c r="B52" s="45" t="s">
        <v>194</v>
      </c>
      <c r="C52" s="40">
        <v>0</v>
      </c>
      <c r="D52" s="40">
        <v>0</v>
      </c>
      <c r="E52" s="40">
        <f t="shared" si="10"/>
        <v>0</v>
      </c>
      <c r="F52" s="40">
        <v>0</v>
      </c>
      <c r="G52" s="40">
        <f t="shared" si="11"/>
        <v>0</v>
      </c>
      <c r="H52" s="40">
        <f t="shared" si="7"/>
        <v>37730.997</v>
      </c>
      <c r="I52" s="40">
        <f t="shared" si="8"/>
        <v>37730.997</v>
      </c>
      <c r="J52" s="40">
        <v>28984.997</v>
      </c>
      <c r="K52" s="40">
        <v>28984.997</v>
      </c>
      <c r="L52" s="40">
        <v>0</v>
      </c>
      <c r="M52" s="40">
        <v>0</v>
      </c>
      <c r="N52" s="40">
        <v>8746</v>
      </c>
      <c r="O52" s="40">
        <v>8746</v>
      </c>
      <c r="P52" s="40">
        <v>8746</v>
      </c>
      <c r="Q52" s="40">
        <v>8746</v>
      </c>
      <c r="R52" s="40">
        <f t="shared" si="9"/>
        <v>0</v>
      </c>
      <c r="S52" s="40">
        <f>R52+G52</f>
        <v>0</v>
      </c>
    </row>
    <row r="53" spans="1:19" ht="19.5" customHeight="1">
      <c r="A53" s="38">
        <v>46</v>
      </c>
      <c r="B53" s="45" t="s">
        <v>195</v>
      </c>
      <c r="C53" s="40">
        <v>0</v>
      </c>
      <c r="D53" s="40">
        <v>0</v>
      </c>
      <c r="E53" s="40">
        <f t="shared" si="10"/>
        <v>0</v>
      </c>
      <c r="F53" s="40">
        <v>0</v>
      </c>
      <c r="G53" s="40">
        <f t="shared" si="11"/>
        <v>0</v>
      </c>
      <c r="H53" s="40">
        <f t="shared" si="7"/>
        <v>12483.749</v>
      </c>
      <c r="I53" s="40">
        <f t="shared" si="8"/>
        <v>12483.749</v>
      </c>
      <c r="J53" s="40">
        <v>9153.749</v>
      </c>
      <c r="K53" s="40">
        <v>9153.749</v>
      </c>
      <c r="L53" s="40">
        <v>0</v>
      </c>
      <c r="M53" s="40">
        <v>0</v>
      </c>
      <c r="N53" s="40">
        <v>3330</v>
      </c>
      <c r="O53" s="40">
        <v>3330</v>
      </c>
      <c r="P53" s="40">
        <v>3330</v>
      </c>
      <c r="Q53" s="40">
        <v>3330</v>
      </c>
      <c r="R53" s="40">
        <f t="shared" si="9"/>
        <v>0</v>
      </c>
      <c r="S53" s="40">
        <f>R53+G53</f>
        <v>0</v>
      </c>
    </row>
    <row r="54" spans="1:19" ht="19.5" customHeight="1">
      <c r="A54" s="38">
        <v>47</v>
      </c>
      <c r="B54" s="45" t="s">
        <v>196</v>
      </c>
      <c r="C54" s="40">
        <v>0</v>
      </c>
      <c r="D54" s="40">
        <v>0</v>
      </c>
      <c r="E54" s="40">
        <f t="shared" si="10"/>
        <v>0</v>
      </c>
      <c r="F54" s="40">
        <v>0</v>
      </c>
      <c r="G54" s="40">
        <f t="shared" si="11"/>
        <v>0</v>
      </c>
      <c r="H54" s="40">
        <f t="shared" si="7"/>
        <v>3665</v>
      </c>
      <c r="I54" s="40">
        <f t="shared" si="8"/>
        <v>3665</v>
      </c>
      <c r="J54" s="40">
        <v>3665</v>
      </c>
      <c r="K54" s="40">
        <v>3665</v>
      </c>
      <c r="L54" s="40">
        <v>0</v>
      </c>
      <c r="M54" s="40">
        <v>0</v>
      </c>
      <c r="N54" s="40">
        <v>0</v>
      </c>
      <c r="O54" s="40">
        <f aca="true" t="shared" si="12" ref="O54:O77">N54</f>
        <v>0</v>
      </c>
      <c r="P54" s="40">
        <v>0</v>
      </c>
      <c r="Q54" s="40">
        <f aca="true" t="shared" si="13" ref="Q54:Q77">P54</f>
        <v>0</v>
      </c>
      <c r="R54" s="40">
        <f t="shared" si="9"/>
        <v>0</v>
      </c>
      <c r="S54" s="40">
        <f>R54+G54</f>
        <v>0</v>
      </c>
    </row>
    <row r="55" spans="1:19" ht="19.5" customHeight="1">
      <c r="A55" s="38">
        <v>48</v>
      </c>
      <c r="B55" s="45" t="s">
        <v>197</v>
      </c>
      <c r="C55" s="40">
        <v>0</v>
      </c>
      <c r="D55" s="40">
        <v>0</v>
      </c>
      <c r="E55" s="40">
        <f t="shared" si="10"/>
        <v>0</v>
      </c>
      <c r="F55" s="40">
        <v>0</v>
      </c>
      <c r="G55" s="40">
        <f t="shared" si="11"/>
        <v>0</v>
      </c>
      <c r="H55" s="40">
        <f t="shared" si="7"/>
        <v>5163.8</v>
      </c>
      <c r="I55" s="40">
        <f t="shared" si="8"/>
        <v>5163.8</v>
      </c>
      <c r="J55" s="40">
        <v>5163.8</v>
      </c>
      <c r="K55" s="40">
        <v>5163.8</v>
      </c>
      <c r="L55" s="40">
        <v>0</v>
      </c>
      <c r="M55" s="40">
        <v>0</v>
      </c>
      <c r="N55" s="40">
        <v>0</v>
      </c>
      <c r="O55" s="40">
        <f t="shared" si="12"/>
        <v>0</v>
      </c>
      <c r="P55" s="40">
        <v>0</v>
      </c>
      <c r="Q55" s="40">
        <f t="shared" si="13"/>
        <v>0</v>
      </c>
      <c r="R55" s="40">
        <f t="shared" si="9"/>
        <v>0</v>
      </c>
      <c r="S55" s="40">
        <f>R55+G55</f>
        <v>0</v>
      </c>
    </row>
    <row r="56" spans="1:19" ht="19.5" customHeight="1">
      <c r="A56" s="38">
        <v>49</v>
      </c>
      <c r="B56" s="45" t="s">
        <v>198</v>
      </c>
      <c r="C56" s="40">
        <v>0</v>
      </c>
      <c r="D56" s="40">
        <v>0</v>
      </c>
      <c r="E56" s="40">
        <f t="shared" si="10"/>
        <v>0</v>
      </c>
      <c r="F56" s="40">
        <v>0</v>
      </c>
      <c r="G56" s="40">
        <f t="shared" si="11"/>
        <v>0</v>
      </c>
      <c r="H56" s="40">
        <f t="shared" si="7"/>
        <v>5667.666</v>
      </c>
      <c r="I56" s="40">
        <f t="shared" si="8"/>
        <v>5667.666</v>
      </c>
      <c r="J56" s="40">
        <v>5667.666</v>
      </c>
      <c r="K56" s="40">
        <v>5667.666</v>
      </c>
      <c r="L56" s="40">
        <v>0</v>
      </c>
      <c r="M56" s="40">
        <v>0</v>
      </c>
      <c r="N56" s="40">
        <v>0</v>
      </c>
      <c r="O56" s="40">
        <f t="shared" si="12"/>
        <v>0</v>
      </c>
      <c r="P56" s="40">
        <v>0</v>
      </c>
      <c r="Q56" s="40">
        <f t="shared" si="13"/>
        <v>0</v>
      </c>
      <c r="R56" s="40">
        <f t="shared" si="9"/>
        <v>0</v>
      </c>
      <c r="S56" s="40">
        <f>R56+G56</f>
        <v>0</v>
      </c>
    </row>
    <row r="57" spans="1:19" ht="19.5" customHeight="1">
      <c r="A57" s="38">
        <v>50</v>
      </c>
      <c r="B57" s="45" t="s">
        <v>199</v>
      </c>
      <c r="C57" s="40">
        <v>0</v>
      </c>
      <c r="D57" s="40">
        <v>0</v>
      </c>
      <c r="E57" s="40">
        <f t="shared" si="10"/>
        <v>0</v>
      </c>
      <c r="F57" s="40">
        <v>0</v>
      </c>
      <c r="G57" s="40">
        <f t="shared" si="11"/>
        <v>0</v>
      </c>
      <c r="H57" s="40">
        <f t="shared" si="7"/>
        <v>31819.846</v>
      </c>
      <c r="I57" s="40">
        <f t="shared" si="8"/>
        <v>31819.846</v>
      </c>
      <c r="J57" s="40">
        <v>22744.846</v>
      </c>
      <c r="K57" s="40">
        <v>22744.846</v>
      </c>
      <c r="L57" s="40">
        <v>0</v>
      </c>
      <c r="M57" s="40">
        <v>0</v>
      </c>
      <c r="N57" s="40">
        <v>9075</v>
      </c>
      <c r="O57" s="40">
        <v>9075</v>
      </c>
      <c r="P57" s="40">
        <v>9075</v>
      </c>
      <c r="Q57" s="40">
        <v>9075</v>
      </c>
      <c r="R57" s="40">
        <f t="shared" si="9"/>
        <v>0</v>
      </c>
      <c r="S57" s="40">
        <f>R57+G57</f>
        <v>0</v>
      </c>
    </row>
    <row r="58" spans="1:19" ht="19.5" customHeight="1">
      <c r="A58" s="38">
        <v>51</v>
      </c>
      <c r="B58" s="45" t="s">
        <v>200</v>
      </c>
      <c r="C58" s="40">
        <v>0</v>
      </c>
      <c r="D58" s="40">
        <v>0</v>
      </c>
      <c r="E58" s="40">
        <f t="shared" si="10"/>
        <v>0</v>
      </c>
      <c r="F58" s="40">
        <v>0</v>
      </c>
      <c r="G58" s="40">
        <f t="shared" si="11"/>
        <v>0</v>
      </c>
      <c r="H58" s="40">
        <f t="shared" si="7"/>
        <v>4431.193</v>
      </c>
      <c r="I58" s="40">
        <f t="shared" si="8"/>
        <v>4431.193</v>
      </c>
      <c r="J58" s="40">
        <v>4431.193</v>
      </c>
      <c r="K58" s="40">
        <v>4431.193</v>
      </c>
      <c r="L58" s="40">
        <v>0</v>
      </c>
      <c r="M58" s="40">
        <v>0</v>
      </c>
      <c r="N58" s="40">
        <v>0</v>
      </c>
      <c r="O58" s="40">
        <f t="shared" si="12"/>
        <v>0</v>
      </c>
      <c r="P58" s="40">
        <v>0</v>
      </c>
      <c r="Q58" s="40">
        <f t="shared" si="13"/>
        <v>0</v>
      </c>
      <c r="R58" s="40">
        <f t="shared" si="9"/>
        <v>0</v>
      </c>
      <c r="S58" s="40">
        <f>R58+G58</f>
        <v>0</v>
      </c>
    </row>
    <row r="59" spans="1:19" s="41" customFormat="1" ht="19.5" customHeight="1">
      <c r="A59" s="38">
        <v>52</v>
      </c>
      <c r="B59" s="44" t="s">
        <v>201</v>
      </c>
      <c r="C59" s="40">
        <v>0</v>
      </c>
      <c r="D59" s="40">
        <v>0</v>
      </c>
      <c r="E59" s="40">
        <f t="shared" si="10"/>
        <v>0</v>
      </c>
      <c r="F59" s="40">
        <v>0</v>
      </c>
      <c r="G59" s="40">
        <f t="shared" si="11"/>
        <v>0</v>
      </c>
      <c r="H59" s="40">
        <f t="shared" si="7"/>
        <v>51211.958</v>
      </c>
      <c r="I59" s="40">
        <f t="shared" si="8"/>
        <v>51211.958</v>
      </c>
      <c r="J59" s="40">
        <v>48223.862</v>
      </c>
      <c r="K59" s="40">
        <v>48223.862</v>
      </c>
      <c r="L59" s="40">
        <v>0</v>
      </c>
      <c r="M59" s="40">
        <v>0</v>
      </c>
      <c r="N59" s="40">
        <v>2988.096</v>
      </c>
      <c r="O59" s="40">
        <v>2988.096</v>
      </c>
      <c r="P59" s="40">
        <v>2988.096</v>
      </c>
      <c r="Q59" s="40">
        <v>2988.096</v>
      </c>
      <c r="R59" s="40">
        <f t="shared" si="9"/>
        <v>0</v>
      </c>
      <c r="S59" s="40">
        <f>R59+G59</f>
        <v>0</v>
      </c>
    </row>
    <row r="60" spans="1:19" s="41" customFormat="1" ht="19.5" customHeight="1">
      <c r="A60" s="38">
        <v>53</v>
      </c>
      <c r="B60" s="44" t="s">
        <v>202</v>
      </c>
      <c r="C60" s="40">
        <v>0</v>
      </c>
      <c r="D60" s="40">
        <v>0</v>
      </c>
      <c r="E60" s="40">
        <f t="shared" si="10"/>
        <v>0</v>
      </c>
      <c r="F60" s="40">
        <v>0</v>
      </c>
      <c r="G60" s="40">
        <f t="shared" si="11"/>
        <v>0</v>
      </c>
      <c r="H60" s="40">
        <f t="shared" si="7"/>
        <v>19588.066</v>
      </c>
      <c r="I60" s="40">
        <f t="shared" si="8"/>
        <v>19588.066</v>
      </c>
      <c r="J60" s="40">
        <v>13788.066</v>
      </c>
      <c r="K60" s="40">
        <v>13788.066</v>
      </c>
      <c r="L60" s="40">
        <v>0</v>
      </c>
      <c r="M60" s="40">
        <v>0</v>
      </c>
      <c r="N60" s="40">
        <v>5800</v>
      </c>
      <c r="O60" s="40">
        <v>5800</v>
      </c>
      <c r="P60" s="40">
        <v>5800</v>
      </c>
      <c r="Q60" s="40">
        <v>5800</v>
      </c>
      <c r="R60" s="40">
        <f t="shared" si="9"/>
        <v>0</v>
      </c>
      <c r="S60" s="40">
        <f>R60+G60</f>
        <v>0</v>
      </c>
    </row>
    <row r="61" spans="1:19" s="41" customFormat="1" ht="19.5" customHeight="1">
      <c r="A61" s="38">
        <v>54</v>
      </c>
      <c r="B61" s="44" t="s">
        <v>203</v>
      </c>
      <c r="C61" s="40">
        <v>0</v>
      </c>
      <c r="D61" s="40">
        <v>0</v>
      </c>
      <c r="E61" s="40">
        <f t="shared" si="10"/>
        <v>0</v>
      </c>
      <c r="F61" s="40">
        <v>0</v>
      </c>
      <c r="G61" s="40">
        <f t="shared" si="11"/>
        <v>0</v>
      </c>
      <c r="H61" s="40">
        <f t="shared" si="7"/>
        <v>4027.605</v>
      </c>
      <c r="I61" s="40">
        <f t="shared" si="8"/>
        <v>4027.605</v>
      </c>
      <c r="J61" s="40">
        <v>4027.605</v>
      </c>
      <c r="K61" s="40">
        <v>4027.605</v>
      </c>
      <c r="L61" s="40">
        <v>0</v>
      </c>
      <c r="M61" s="40">
        <v>0</v>
      </c>
      <c r="N61" s="40">
        <v>0</v>
      </c>
      <c r="O61" s="40">
        <f t="shared" si="12"/>
        <v>0</v>
      </c>
      <c r="P61" s="40">
        <v>0</v>
      </c>
      <c r="Q61" s="40">
        <f t="shared" si="13"/>
        <v>0</v>
      </c>
      <c r="R61" s="40">
        <f t="shared" si="9"/>
        <v>0</v>
      </c>
      <c r="S61" s="40">
        <f>R61+G61</f>
        <v>0</v>
      </c>
    </row>
    <row r="62" spans="1:19" ht="19.5" customHeight="1">
      <c r="A62" s="38">
        <v>55</v>
      </c>
      <c r="B62" s="45" t="s">
        <v>204</v>
      </c>
      <c r="C62" s="40">
        <v>0</v>
      </c>
      <c r="D62" s="40">
        <v>0</v>
      </c>
      <c r="E62" s="40">
        <f t="shared" si="10"/>
        <v>0</v>
      </c>
      <c r="F62" s="40">
        <v>0</v>
      </c>
      <c r="G62" s="40">
        <f t="shared" si="11"/>
        <v>0</v>
      </c>
      <c r="H62" s="40">
        <f t="shared" si="7"/>
        <v>6300</v>
      </c>
      <c r="I62" s="40">
        <f t="shared" si="8"/>
        <v>6300</v>
      </c>
      <c r="J62" s="40">
        <v>6300</v>
      </c>
      <c r="K62" s="40">
        <v>6300</v>
      </c>
      <c r="L62" s="40">
        <v>0</v>
      </c>
      <c r="M62" s="40">
        <v>0</v>
      </c>
      <c r="N62" s="40">
        <v>0</v>
      </c>
      <c r="O62" s="40">
        <f t="shared" si="12"/>
        <v>0</v>
      </c>
      <c r="P62" s="40">
        <v>0</v>
      </c>
      <c r="Q62" s="40">
        <f t="shared" si="13"/>
        <v>0</v>
      </c>
      <c r="R62" s="40">
        <f t="shared" si="9"/>
        <v>0</v>
      </c>
      <c r="S62" s="40">
        <f>R62+G62</f>
        <v>0</v>
      </c>
    </row>
    <row r="63" spans="1:19" ht="19.5" customHeight="1">
      <c r="A63" s="38">
        <v>56</v>
      </c>
      <c r="B63" s="45" t="s">
        <v>205</v>
      </c>
      <c r="C63" s="40">
        <v>0</v>
      </c>
      <c r="D63" s="40">
        <v>0</v>
      </c>
      <c r="E63" s="40">
        <f t="shared" si="10"/>
        <v>0</v>
      </c>
      <c r="F63" s="40">
        <v>0</v>
      </c>
      <c r="G63" s="40">
        <f t="shared" si="11"/>
        <v>0</v>
      </c>
      <c r="H63" s="40">
        <f t="shared" si="7"/>
        <v>4041.56</v>
      </c>
      <c r="I63" s="40">
        <f t="shared" si="8"/>
        <v>4041.56</v>
      </c>
      <c r="J63" s="40">
        <v>4041.56</v>
      </c>
      <c r="K63" s="40">
        <v>4041.56</v>
      </c>
      <c r="L63" s="40">
        <v>0</v>
      </c>
      <c r="M63" s="40">
        <v>0</v>
      </c>
      <c r="N63" s="40">
        <v>0</v>
      </c>
      <c r="O63" s="40">
        <f t="shared" si="12"/>
        <v>0</v>
      </c>
      <c r="P63" s="40">
        <v>0</v>
      </c>
      <c r="Q63" s="40">
        <f t="shared" si="13"/>
        <v>0</v>
      </c>
      <c r="R63" s="40">
        <f t="shared" si="9"/>
        <v>0</v>
      </c>
      <c r="S63" s="40">
        <f>R63+G63</f>
        <v>0</v>
      </c>
    </row>
    <row r="64" spans="1:19" ht="19.5" customHeight="1">
      <c r="A64" s="38">
        <v>57</v>
      </c>
      <c r="B64" s="45" t="s">
        <v>206</v>
      </c>
      <c r="C64" s="40">
        <v>0</v>
      </c>
      <c r="D64" s="40">
        <v>0</v>
      </c>
      <c r="E64" s="40">
        <f t="shared" si="10"/>
        <v>0</v>
      </c>
      <c r="F64" s="40">
        <v>0</v>
      </c>
      <c r="G64" s="40">
        <f t="shared" si="11"/>
        <v>0</v>
      </c>
      <c r="H64" s="40">
        <f t="shared" si="7"/>
        <v>6995.877</v>
      </c>
      <c r="I64" s="40">
        <f t="shared" si="8"/>
        <v>6995.877</v>
      </c>
      <c r="J64" s="40">
        <v>6995.877</v>
      </c>
      <c r="K64" s="40">
        <v>6995.877</v>
      </c>
      <c r="L64" s="40">
        <v>0</v>
      </c>
      <c r="M64" s="40">
        <v>0</v>
      </c>
      <c r="N64" s="40">
        <v>0</v>
      </c>
      <c r="O64" s="40">
        <f t="shared" si="12"/>
        <v>0</v>
      </c>
      <c r="P64" s="40">
        <v>0</v>
      </c>
      <c r="Q64" s="40">
        <f t="shared" si="13"/>
        <v>0</v>
      </c>
      <c r="R64" s="40">
        <f t="shared" si="9"/>
        <v>0</v>
      </c>
      <c r="S64" s="40">
        <f>R64+G64</f>
        <v>0</v>
      </c>
    </row>
    <row r="65" spans="1:19" s="41" customFormat="1" ht="19.5" customHeight="1">
      <c r="A65" s="38">
        <v>58</v>
      </c>
      <c r="B65" s="44" t="s">
        <v>207</v>
      </c>
      <c r="C65" s="40">
        <v>0</v>
      </c>
      <c r="D65" s="40">
        <v>0</v>
      </c>
      <c r="E65" s="40">
        <f t="shared" si="10"/>
        <v>0</v>
      </c>
      <c r="F65" s="40">
        <v>0</v>
      </c>
      <c r="G65" s="40">
        <f t="shared" si="11"/>
        <v>0</v>
      </c>
      <c r="H65" s="40">
        <f t="shared" si="7"/>
        <v>4845</v>
      </c>
      <c r="I65" s="40">
        <f t="shared" si="8"/>
        <v>4845</v>
      </c>
      <c r="J65" s="40">
        <v>4845</v>
      </c>
      <c r="K65" s="40">
        <v>4845</v>
      </c>
      <c r="L65" s="40">
        <v>0</v>
      </c>
      <c r="M65" s="40">
        <v>0</v>
      </c>
      <c r="N65" s="40">
        <v>0</v>
      </c>
      <c r="O65" s="40">
        <f t="shared" si="12"/>
        <v>0</v>
      </c>
      <c r="P65" s="40">
        <v>0</v>
      </c>
      <c r="Q65" s="40">
        <f t="shared" si="13"/>
        <v>0</v>
      </c>
      <c r="R65" s="40">
        <f t="shared" si="9"/>
        <v>0</v>
      </c>
      <c r="S65" s="40">
        <f>R65+G65</f>
        <v>0</v>
      </c>
    </row>
    <row r="66" spans="1:19" ht="19.5" customHeight="1">
      <c r="A66" s="38">
        <v>59</v>
      </c>
      <c r="B66" s="45" t="s">
        <v>208</v>
      </c>
      <c r="C66" s="40">
        <v>0</v>
      </c>
      <c r="D66" s="40">
        <v>0</v>
      </c>
      <c r="E66" s="40">
        <f t="shared" si="10"/>
        <v>0</v>
      </c>
      <c r="F66" s="40">
        <v>0</v>
      </c>
      <c r="G66" s="40">
        <f t="shared" si="11"/>
        <v>0</v>
      </c>
      <c r="H66" s="40">
        <f t="shared" si="7"/>
        <v>8069.199</v>
      </c>
      <c r="I66" s="40">
        <f t="shared" si="8"/>
        <v>8069.199</v>
      </c>
      <c r="J66" s="40">
        <v>8069.199</v>
      </c>
      <c r="K66" s="40">
        <v>8069.199</v>
      </c>
      <c r="L66" s="40">
        <v>0</v>
      </c>
      <c r="M66" s="40">
        <v>0</v>
      </c>
      <c r="N66" s="40">
        <v>0</v>
      </c>
      <c r="O66" s="40">
        <f t="shared" si="12"/>
        <v>0</v>
      </c>
      <c r="P66" s="40">
        <v>0</v>
      </c>
      <c r="Q66" s="40">
        <f t="shared" si="13"/>
        <v>0</v>
      </c>
      <c r="R66" s="40">
        <f t="shared" si="9"/>
        <v>0</v>
      </c>
      <c r="S66" s="40">
        <f>R66+G66</f>
        <v>0</v>
      </c>
    </row>
    <row r="67" spans="1:19" ht="19.5" customHeight="1">
      <c r="A67" s="38">
        <v>60</v>
      </c>
      <c r="B67" s="45" t="s">
        <v>209</v>
      </c>
      <c r="C67" s="40">
        <v>0</v>
      </c>
      <c r="D67" s="40">
        <v>0</v>
      </c>
      <c r="E67" s="40">
        <f t="shared" si="10"/>
        <v>0</v>
      </c>
      <c r="F67" s="40">
        <v>0</v>
      </c>
      <c r="G67" s="40">
        <f t="shared" si="11"/>
        <v>0</v>
      </c>
      <c r="H67" s="40">
        <f t="shared" si="7"/>
        <v>7258.1</v>
      </c>
      <c r="I67" s="40">
        <f t="shared" si="8"/>
        <v>7258.1</v>
      </c>
      <c r="J67" s="40">
        <v>7258.1</v>
      </c>
      <c r="K67" s="40">
        <v>7258.1</v>
      </c>
      <c r="L67" s="40">
        <v>0</v>
      </c>
      <c r="M67" s="40">
        <v>0</v>
      </c>
      <c r="N67" s="40">
        <v>0</v>
      </c>
      <c r="O67" s="40">
        <f t="shared" si="12"/>
        <v>0</v>
      </c>
      <c r="P67" s="40">
        <v>0</v>
      </c>
      <c r="Q67" s="40">
        <f t="shared" si="13"/>
        <v>0</v>
      </c>
      <c r="R67" s="40">
        <f t="shared" si="9"/>
        <v>0</v>
      </c>
      <c r="S67" s="40">
        <f>R67+G67</f>
        <v>0</v>
      </c>
    </row>
    <row r="68" spans="1:19" s="46" customFormat="1" ht="19.5" customHeight="1">
      <c r="A68" s="38">
        <v>61</v>
      </c>
      <c r="B68" s="45" t="s">
        <v>210</v>
      </c>
      <c r="C68" s="40">
        <v>0</v>
      </c>
      <c r="D68" s="40">
        <v>0</v>
      </c>
      <c r="E68" s="40">
        <f t="shared" si="10"/>
        <v>0</v>
      </c>
      <c r="F68" s="40">
        <v>0</v>
      </c>
      <c r="G68" s="40">
        <f t="shared" si="11"/>
        <v>0</v>
      </c>
      <c r="H68" s="40">
        <f t="shared" si="7"/>
        <v>10068.018</v>
      </c>
      <c r="I68" s="40">
        <f t="shared" si="8"/>
        <v>10068.018</v>
      </c>
      <c r="J68" s="40">
        <v>10068.018</v>
      </c>
      <c r="K68" s="40">
        <v>10068.018</v>
      </c>
      <c r="L68" s="40">
        <v>0</v>
      </c>
      <c r="M68" s="40">
        <v>0</v>
      </c>
      <c r="N68" s="40">
        <v>0</v>
      </c>
      <c r="O68" s="40">
        <f t="shared" si="12"/>
        <v>0</v>
      </c>
      <c r="P68" s="40">
        <v>0</v>
      </c>
      <c r="Q68" s="40">
        <f t="shared" si="13"/>
        <v>0</v>
      </c>
      <c r="R68" s="40">
        <f t="shared" si="9"/>
        <v>0</v>
      </c>
      <c r="S68" s="40">
        <f>R68+G68</f>
        <v>0</v>
      </c>
    </row>
    <row r="69" spans="1:19" ht="19.5" customHeight="1">
      <c r="A69" s="38">
        <v>62</v>
      </c>
      <c r="B69" s="45" t="s">
        <v>211</v>
      </c>
      <c r="C69" s="40">
        <v>0</v>
      </c>
      <c r="D69" s="40">
        <v>0</v>
      </c>
      <c r="E69" s="40">
        <f t="shared" si="10"/>
        <v>0</v>
      </c>
      <c r="F69" s="40">
        <v>0</v>
      </c>
      <c r="G69" s="40">
        <f t="shared" si="11"/>
        <v>0</v>
      </c>
      <c r="H69" s="40">
        <f t="shared" si="7"/>
        <v>24339.848</v>
      </c>
      <c r="I69" s="40">
        <f t="shared" si="8"/>
        <v>24339.848</v>
      </c>
      <c r="J69" s="40">
        <v>16659.848</v>
      </c>
      <c r="K69" s="40">
        <v>16659.848</v>
      </c>
      <c r="L69" s="40">
        <v>0</v>
      </c>
      <c r="M69" s="40">
        <v>0</v>
      </c>
      <c r="N69" s="40">
        <v>7680</v>
      </c>
      <c r="O69" s="40">
        <v>7680</v>
      </c>
      <c r="P69" s="40">
        <v>7680</v>
      </c>
      <c r="Q69" s="40">
        <v>7680</v>
      </c>
      <c r="R69" s="40">
        <f t="shared" si="9"/>
        <v>0</v>
      </c>
      <c r="S69" s="40">
        <f>R69+G69</f>
        <v>0</v>
      </c>
    </row>
    <row r="70" spans="1:19" ht="19.5" customHeight="1">
      <c r="A70" s="38">
        <v>63</v>
      </c>
      <c r="B70" s="45" t="s">
        <v>212</v>
      </c>
      <c r="C70" s="40">
        <v>0</v>
      </c>
      <c r="D70" s="40">
        <v>0</v>
      </c>
      <c r="E70" s="40">
        <f t="shared" si="10"/>
        <v>0</v>
      </c>
      <c r="F70" s="40">
        <v>0</v>
      </c>
      <c r="G70" s="40">
        <f t="shared" si="11"/>
        <v>0</v>
      </c>
      <c r="H70" s="40">
        <f t="shared" si="7"/>
        <v>25543.826</v>
      </c>
      <c r="I70" s="40">
        <f t="shared" si="8"/>
        <v>25543.826</v>
      </c>
      <c r="J70" s="40">
        <v>19293.826</v>
      </c>
      <c r="K70" s="40">
        <v>19293.826</v>
      </c>
      <c r="L70" s="40">
        <v>0</v>
      </c>
      <c r="M70" s="40">
        <v>0</v>
      </c>
      <c r="N70" s="40">
        <v>6250</v>
      </c>
      <c r="O70" s="40">
        <v>6250</v>
      </c>
      <c r="P70" s="40">
        <v>6250</v>
      </c>
      <c r="Q70" s="40">
        <v>6250</v>
      </c>
      <c r="R70" s="40">
        <f t="shared" si="9"/>
        <v>0</v>
      </c>
      <c r="S70" s="40">
        <f>R70+G70</f>
        <v>0</v>
      </c>
    </row>
    <row r="71" spans="1:19" ht="19.5" customHeight="1">
      <c r="A71" s="38">
        <v>64</v>
      </c>
      <c r="B71" s="45" t="s">
        <v>213</v>
      </c>
      <c r="C71" s="40">
        <v>0</v>
      </c>
      <c r="D71" s="40">
        <v>0</v>
      </c>
      <c r="E71" s="40">
        <f t="shared" si="10"/>
        <v>0</v>
      </c>
      <c r="F71" s="40">
        <v>0</v>
      </c>
      <c r="G71" s="40">
        <f t="shared" si="11"/>
        <v>0</v>
      </c>
      <c r="H71" s="40">
        <f t="shared" si="7"/>
        <v>7599.344</v>
      </c>
      <c r="I71" s="40">
        <f t="shared" si="8"/>
        <v>7599.344</v>
      </c>
      <c r="J71" s="40">
        <v>7599.344</v>
      </c>
      <c r="K71" s="40">
        <v>7599.344</v>
      </c>
      <c r="L71" s="40">
        <v>0</v>
      </c>
      <c r="M71" s="40">
        <v>0</v>
      </c>
      <c r="N71" s="40">
        <v>0</v>
      </c>
      <c r="O71" s="40">
        <f t="shared" si="12"/>
        <v>0</v>
      </c>
      <c r="P71" s="40">
        <v>0</v>
      </c>
      <c r="Q71" s="40">
        <f t="shared" si="13"/>
        <v>0</v>
      </c>
      <c r="R71" s="40">
        <f t="shared" si="9"/>
        <v>0</v>
      </c>
      <c r="S71" s="40">
        <f>R71+G71</f>
        <v>0</v>
      </c>
    </row>
    <row r="72" spans="1:19" ht="19.5" customHeight="1">
      <c r="A72" s="38">
        <v>65</v>
      </c>
      <c r="B72" s="45" t="s">
        <v>187</v>
      </c>
      <c r="C72" s="40">
        <v>0</v>
      </c>
      <c r="D72" s="40">
        <v>0</v>
      </c>
      <c r="E72" s="40">
        <f t="shared" si="10"/>
        <v>0</v>
      </c>
      <c r="F72" s="40">
        <v>0</v>
      </c>
      <c r="G72" s="40">
        <f t="shared" si="11"/>
        <v>0</v>
      </c>
      <c r="H72" s="40">
        <f t="shared" si="7"/>
        <v>6143.599</v>
      </c>
      <c r="I72" s="40">
        <f t="shared" si="8"/>
        <v>6143.599</v>
      </c>
      <c r="J72" s="40">
        <v>6143.599</v>
      </c>
      <c r="K72" s="40">
        <v>6143.599</v>
      </c>
      <c r="L72" s="40">
        <v>0</v>
      </c>
      <c r="M72" s="40">
        <v>0</v>
      </c>
      <c r="N72" s="40">
        <v>0</v>
      </c>
      <c r="O72" s="40">
        <f t="shared" si="12"/>
        <v>0</v>
      </c>
      <c r="P72" s="40">
        <v>0</v>
      </c>
      <c r="Q72" s="40">
        <f t="shared" si="13"/>
        <v>0</v>
      </c>
      <c r="R72" s="40">
        <f t="shared" si="9"/>
        <v>0</v>
      </c>
      <c r="S72" s="40">
        <f>R72+G72</f>
        <v>0</v>
      </c>
    </row>
    <row r="73" spans="1:19" ht="19.5" customHeight="1">
      <c r="A73" s="38">
        <v>66</v>
      </c>
      <c r="B73" s="45" t="s">
        <v>214</v>
      </c>
      <c r="C73" s="40">
        <v>0</v>
      </c>
      <c r="D73" s="40">
        <v>0</v>
      </c>
      <c r="E73" s="40">
        <f t="shared" si="10"/>
        <v>0</v>
      </c>
      <c r="F73" s="40">
        <v>0</v>
      </c>
      <c r="G73" s="40">
        <f t="shared" si="11"/>
        <v>0</v>
      </c>
      <c r="H73" s="40">
        <f t="shared" si="7"/>
        <v>5768.287</v>
      </c>
      <c r="I73" s="40">
        <f t="shared" si="8"/>
        <v>5768.287</v>
      </c>
      <c r="J73" s="40">
        <v>5768.287</v>
      </c>
      <c r="K73" s="40">
        <v>5768.287</v>
      </c>
      <c r="L73" s="40">
        <v>0</v>
      </c>
      <c r="M73" s="40">
        <v>0</v>
      </c>
      <c r="N73" s="40">
        <v>0</v>
      </c>
      <c r="O73" s="40">
        <f t="shared" si="12"/>
        <v>0</v>
      </c>
      <c r="P73" s="40">
        <v>0</v>
      </c>
      <c r="Q73" s="40">
        <f t="shared" si="13"/>
        <v>0</v>
      </c>
      <c r="R73" s="40">
        <f t="shared" si="9"/>
        <v>0</v>
      </c>
      <c r="S73" s="40">
        <f>R73+G73</f>
        <v>0</v>
      </c>
    </row>
    <row r="74" spans="1:19" s="41" customFormat="1" ht="19.5" customHeight="1">
      <c r="A74" s="38">
        <v>67</v>
      </c>
      <c r="B74" s="44" t="s">
        <v>215</v>
      </c>
      <c r="C74" s="40">
        <v>0</v>
      </c>
      <c r="D74" s="40">
        <v>0</v>
      </c>
      <c r="E74" s="40">
        <f t="shared" si="10"/>
        <v>0</v>
      </c>
      <c r="F74" s="40">
        <v>0</v>
      </c>
      <c r="G74" s="40">
        <f t="shared" si="11"/>
        <v>0</v>
      </c>
      <c r="H74" s="40">
        <f t="shared" si="7"/>
        <v>4838.749</v>
      </c>
      <c r="I74" s="40">
        <f t="shared" si="8"/>
        <v>4838.749</v>
      </c>
      <c r="J74" s="40">
        <v>4838.749</v>
      </c>
      <c r="K74" s="40">
        <v>4838.749</v>
      </c>
      <c r="L74" s="40">
        <v>0</v>
      </c>
      <c r="M74" s="40">
        <v>0</v>
      </c>
      <c r="N74" s="40">
        <v>0</v>
      </c>
      <c r="O74" s="40">
        <f t="shared" si="12"/>
        <v>0</v>
      </c>
      <c r="P74" s="40">
        <v>0</v>
      </c>
      <c r="Q74" s="40">
        <f t="shared" si="13"/>
        <v>0</v>
      </c>
      <c r="R74" s="40">
        <f t="shared" si="9"/>
        <v>0</v>
      </c>
      <c r="S74" s="40">
        <f>R74+G74</f>
        <v>0</v>
      </c>
    </row>
    <row r="75" spans="1:19" ht="19.5" customHeight="1">
      <c r="A75" s="38">
        <v>68</v>
      </c>
      <c r="B75" s="45" t="s">
        <v>216</v>
      </c>
      <c r="C75" s="40">
        <v>0</v>
      </c>
      <c r="D75" s="40">
        <v>0</v>
      </c>
      <c r="E75" s="40">
        <f t="shared" si="10"/>
        <v>0</v>
      </c>
      <c r="F75" s="40">
        <v>0</v>
      </c>
      <c r="G75" s="40">
        <f t="shared" si="11"/>
        <v>0</v>
      </c>
      <c r="H75" s="40">
        <f t="shared" si="7"/>
        <v>12720.576</v>
      </c>
      <c r="I75" s="40">
        <f t="shared" si="8"/>
        <v>12720.576</v>
      </c>
      <c r="J75" s="40">
        <v>12720.576</v>
      </c>
      <c r="K75" s="40">
        <v>12720.576</v>
      </c>
      <c r="L75" s="40">
        <v>0</v>
      </c>
      <c r="M75" s="40">
        <v>0</v>
      </c>
      <c r="N75" s="40">
        <v>0</v>
      </c>
      <c r="O75" s="40">
        <f t="shared" si="12"/>
        <v>0</v>
      </c>
      <c r="P75" s="40">
        <v>0</v>
      </c>
      <c r="Q75" s="40">
        <f t="shared" si="13"/>
        <v>0</v>
      </c>
      <c r="R75" s="40">
        <f t="shared" si="9"/>
        <v>0</v>
      </c>
      <c r="S75" s="40">
        <f>R75+G75</f>
        <v>0</v>
      </c>
    </row>
    <row r="76" spans="1:19" s="46" customFormat="1" ht="19.5" customHeight="1">
      <c r="A76" s="38">
        <v>69</v>
      </c>
      <c r="B76" s="45" t="s">
        <v>217</v>
      </c>
      <c r="C76" s="40">
        <v>0</v>
      </c>
      <c r="D76" s="40">
        <v>0</v>
      </c>
      <c r="E76" s="40">
        <f t="shared" si="10"/>
        <v>0</v>
      </c>
      <c r="F76" s="40">
        <v>0</v>
      </c>
      <c r="G76" s="40">
        <f t="shared" si="11"/>
        <v>0</v>
      </c>
      <c r="H76" s="40">
        <f t="shared" si="7"/>
        <v>8571.244</v>
      </c>
      <c r="I76" s="40">
        <f t="shared" si="8"/>
        <v>8571.244</v>
      </c>
      <c r="J76" s="40">
        <v>8571.244</v>
      </c>
      <c r="K76" s="40">
        <v>8571.244</v>
      </c>
      <c r="L76" s="40">
        <v>0</v>
      </c>
      <c r="M76" s="40">
        <v>0</v>
      </c>
      <c r="N76" s="40">
        <v>0</v>
      </c>
      <c r="O76" s="40">
        <f t="shared" si="12"/>
        <v>0</v>
      </c>
      <c r="P76" s="40">
        <v>0</v>
      </c>
      <c r="Q76" s="40">
        <f t="shared" si="13"/>
        <v>0</v>
      </c>
      <c r="R76" s="40">
        <f t="shared" si="9"/>
        <v>0</v>
      </c>
      <c r="S76" s="40">
        <f>R76+G76</f>
        <v>0</v>
      </c>
    </row>
    <row r="77" spans="1:19" ht="19.5" customHeight="1">
      <c r="A77" s="38">
        <v>70</v>
      </c>
      <c r="B77" s="45" t="s">
        <v>218</v>
      </c>
      <c r="C77" s="40">
        <v>0</v>
      </c>
      <c r="D77" s="40">
        <v>0</v>
      </c>
      <c r="E77" s="40">
        <f t="shared" si="10"/>
        <v>0</v>
      </c>
      <c r="F77" s="40">
        <v>0</v>
      </c>
      <c r="G77" s="40">
        <f t="shared" si="11"/>
        <v>0</v>
      </c>
      <c r="H77" s="40">
        <f t="shared" si="7"/>
        <v>4023.184</v>
      </c>
      <c r="I77" s="40">
        <f t="shared" si="8"/>
        <v>4023.184</v>
      </c>
      <c r="J77" s="40">
        <v>4023.184</v>
      </c>
      <c r="K77" s="40">
        <v>4023.184</v>
      </c>
      <c r="L77" s="40">
        <v>0</v>
      </c>
      <c r="M77" s="40">
        <v>0</v>
      </c>
      <c r="N77" s="40">
        <v>0</v>
      </c>
      <c r="O77" s="40">
        <f t="shared" si="12"/>
        <v>0</v>
      </c>
      <c r="P77" s="40">
        <v>0</v>
      </c>
      <c r="Q77" s="40">
        <f t="shared" si="13"/>
        <v>0</v>
      </c>
      <c r="R77" s="40">
        <f t="shared" si="9"/>
        <v>0</v>
      </c>
      <c r="S77" s="40">
        <f>R77+G77</f>
        <v>0</v>
      </c>
    </row>
    <row r="78" spans="1:19" ht="19.5" customHeight="1">
      <c r="A78" s="38">
        <v>71</v>
      </c>
      <c r="B78" s="45" t="s">
        <v>219</v>
      </c>
      <c r="C78" s="40">
        <v>0</v>
      </c>
      <c r="D78" s="40">
        <v>0</v>
      </c>
      <c r="E78" s="40">
        <f t="shared" si="10"/>
        <v>0</v>
      </c>
      <c r="F78" s="40">
        <v>0</v>
      </c>
      <c r="G78" s="40">
        <f t="shared" si="11"/>
        <v>0</v>
      </c>
      <c r="H78" s="40">
        <f t="shared" si="7"/>
        <v>12807</v>
      </c>
      <c r="I78" s="40">
        <f t="shared" si="8"/>
        <v>12807</v>
      </c>
      <c r="J78" s="40">
        <v>8250</v>
      </c>
      <c r="K78" s="40">
        <v>8250</v>
      </c>
      <c r="L78" s="40">
        <v>0</v>
      </c>
      <c r="M78" s="40">
        <v>0</v>
      </c>
      <c r="N78" s="40">
        <v>4557</v>
      </c>
      <c r="O78" s="40">
        <v>4557</v>
      </c>
      <c r="P78" s="40">
        <v>4557</v>
      </c>
      <c r="Q78" s="40">
        <v>4557</v>
      </c>
      <c r="R78" s="40">
        <f t="shared" si="9"/>
        <v>0</v>
      </c>
      <c r="S78" s="40">
        <f>R78+G78</f>
        <v>0</v>
      </c>
    </row>
    <row r="79" spans="1:19" ht="19.5" customHeight="1">
      <c r="A79" s="38">
        <v>72</v>
      </c>
      <c r="B79" s="45" t="s">
        <v>220</v>
      </c>
      <c r="C79" s="40">
        <v>0</v>
      </c>
      <c r="D79" s="40">
        <v>0</v>
      </c>
      <c r="E79" s="40">
        <f t="shared" si="10"/>
        <v>0</v>
      </c>
      <c r="F79" s="40">
        <v>0</v>
      </c>
      <c r="G79" s="40">
        <f t="shared" si="11"/>
        <v>0</v>
      </c>
      <c r="H79" s="40">
        <f t="shared" si="7"/>
        <v>250559.13499999998</v>
      </c>
      <c r="I79" s="40">
        <f t="shared" si="8"/>
        <v>250559.13499999998</v>
      </c>
      <c r="J79" s="40">
        <v>153593.235</v>
      </c>
      <c r="K79" s="40">
        <v>153593.235</v>
      </c>
      <c r="L79" s="40">
        <v>0</v>
      </c>
      <c r="M79" s="40">
        <v>0</v>
      </c>
      <c r="N79" s="40">
        <v>96965.9</v>
      </c>
      <c r="O79" s="40">
        <v>96965.9</v>
      </c>
      <c r="P79" s="40">
        <v>34142.4</v>
      </c>
      <c r="Q79" s="40">
        <v>34142.4</v>
      </c>
      <c r="R79" s="40">
        <f t="shared" si="9"/>
        <v>0</v>
      </c>
      <c r="S79" s="40">
        <f>R79+G79</f>
        <v>0</v>
      </c>
    </row>
    <row r="80" spans="1:19" ht="21.75" customHeight="1">
      <c r="A80" s="70" t="s">
        <v>107</v>
      </c>
      <c r="B80" s="72"/>
      <c r="C80" s="52">
        <f aca="true" t="shared" si="14" ref="C80:S80">SUM(C8:C79)</f>
        <v>0</v>
      </c>
      <c r="D80" s="52">
        <f t="shared" si="14"/>
        <v>0</v>
      </c>
      <c r="E80" s="52">
        <f t="shared" si="14"/>
        <v>0</v>
      </c>
      <c r="F80" s="52">
        <f t="shared" si="14"/>
        <v>0</v>
      </c>
      <c r="G80" s="52">
        <f t="shared" si="14"/>
        <v>0</v>
      </c>
      <c r="H80" s="52">
        <f t="shared" si="14"/>
        <v>3011888.172999999</v>
      </c>
      <c r="I80" s="52">
        <f t="shared" si="14"/>
        <v>3011888.172999999</v>
      </c>
      <c r="J80" s="52">
        <f t="shared" si="14"/>
        <v>1321406.3769999994</v>
      </c>
      <c r="K80" s="52">
        <f t="shared" si="14"/>
        <v>1321406.3769999994</v>
      </c>
      <c r="L80" s="52">
        <f t="shared" si="14"/>
        <v>15073.2</v>
      </c>
      <c r="M80" s="52">
        <f t="shared" si="14"/>
        <v>15073.2</v>
      </c>
      <c r="N80" s="52">
        <f t="shared" si="14"/>
        <v>1675408.5960000001</v>
      </c>
      <c r="O80" s="52">
        <f t="shared" si="14"/>
        <v>1675408.5960000001</v>
      </c>
      <c r="P80" s="52">
        <f t="shared" si="14"/>
        <v>702048.0960000001</v>
      </c>
      <c r="Q80" s="52">
        <f t="shared" si="14"/>
        <v>702048.0960000001</v>
      </c>
      <c r="R80" s="52">
        <f t="shared" si="14"/>
        <v>0</v>
      </c>
      <c r="S80" s="52">
        <f t="shared" si="14"/>
        <v>0</v>
      </c>
    </row>
    <row r="81" ht="13.5">
      <c r="K81" s="37"/>
    </row>
  </sheetData>
  <sheetProtection/>
  <mergeCells count="20">
    <mergeCell ref="G4:G6"/>
    <mergeCell ref="H4:I5"/>
    <mergeCell ref="J4:K5"/>
    <mergeCell ref="L4:M5"/>
    <mergeCell ref="C1:G1"/>
    <mergeCell ref="C4:C6"/>
    <mergeCell ref="D4:D6"/>
    <mergeCell ref="E4:E6"/>
    <mergeCell ref="F4:F6"/>
    <mergeCell ref="C2:G2"/>
    <mergeCell ref="N4:Q4"/>
    <mergeCell ref="A80:B80"/>
    <mergeCell ref="B4:B6"/>
    <mergeCell ref="A3:F3"/>
    <mergeCell ref="R4:R6"/>
    <mergeCell ref="S4:S6"/>
    <mergeCell ref="N5:N6"/>
    <mergeCell ref="O5:O6"/>
    <mergeCell ref="P5:Q5"/>
    <mergeCell ref="A4:A6"/>
  </mergeCells>
  <printOptions/>
  <pageMargins left="0.81" right="0.56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05" t="s">
        <v>136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5" t="s">
        <v>122</v>
      </c>
      <c r="Q2" s="105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88" t="s">
        <v>0</v>
      </c>
      <c r="B3" s="88" t="s">
        <v>1</v>
      </c>
      <c r="C3" s="102" t="s">
        <v>123</v>
      </c>
      <c r="D3" s="94"/>
      <c r="E3" s="94"/>
      <c r="F3" s="102" t="s">
        <v>138</v>
      </c>
      <c r="G3" s="94"/>
      <c r="H3" s="94"/>
      <c r="I3" s="102" t="s">
        <v>139</v>
      </c>
      <c r="J3" s="94"/>
      <c r="K3" s="94"/>
      <c r="L3" s="102" t="s">
        <v>140</v>
      </c>
      <c r="M3" s="94"/>
      <c r="N3" s="94"/>
      <c r="O3" s="88" t="s">
        <v>141</v>
      </c>
      <c r="P3" s="88"/>
      <c r="Q3" s="88"/>
      <c r="R3" s="100" t="s">
        <v>142</v>
      </c>
      <c r="S3" s="93"/>
      <c r="T3" s="93"/>
      <c r="U3" s="92"/>
      <c r="V3" s="91" t="s">
        <v>143</v>
      </c>
      <c r="W3" s="93"/>
      <c r="X3" s="93"/>
      <c r="Y3" s="92"/>
      <c r="Z3" s="88" t="s">
        <v>144</v>
      </c>
      <c r="AA3" s="101"/>
      <c r="AB3" s="101"/>
      <c r="AC3" s="101"/>
      <c r="AD3" s="91" t="s">
        <v>137</v>
      </c>
      <c r="AE3" s="93"/>
      <c r="AF3" s="93"/>
      <c r="AG3" s="93"/>
      <c r="AH3" s="93"/>
      <c r="AI3" s="93"/>
      <c r="AJ3" s="93"/>
      <c r="AK3" s="92"/>
      <c r="AL3" s="102" t="s">
        <v>146</v>
      </c>
      <c r="AM3" s="101"/>
      <c r="AN3" s="101"/>
      <c r="AO3" s="91" t="s">
        <v>145</v>
      </c>
      <c r="AP3" s="103"/>
      <c r="AQ3" s="104"/>
    </row>
    <row r="4" spans="1:43" ht="24.75" customHeight="1">
      <c r="A4" s="88"/>
      <c r="B4" s="88"/>
      <c r="C4" s="88" t="s">
        <v>7</v>
      </c>
      <c r="D4" s="88" t="s">
        <v>8</v>
      </c>
      <c r="E4" s="88" t="s">
        <v>9</v>
      </c>
      <c r="F4" s="88" t="s">
        <v>108</v>
      </c>
      <c r="G4" s="88" t="s">
        <v>8</v>
      </c>
      <c r="H4" s="88" t="s">
        <v>9</v>
      </c>
      <c r="I4" s="88" t="s">
        <v>10</v>
      </c>
      <c r="J4" s="88" t="s">
        <v>109</v>
      </c>
      <c r="K4" s="88" t="s">
        <v>11</v>
      </c>
      <c r="L4" s="88" t="s">
        <v>12</v>
      </c>
      <c r="M4" s="88" t="s">
        <v>8</v>
      </c>
      <c r="N4" s="89" t="s">
        <v>9</v>
      </c>
      <c r="O4" s="88" t="s">
        <v>13</v>
      </c>
      <c r="P4" s="88" t="s">
        <v>110</v>
      </c>
      <c r="Q4" s="88" t="s">
        <v>111</v>
      </c>
      <c r="R4" s="95" t="s">
        <v>124</v>
      </c>
      <c r="S4" s="96"/>
      <c r="T4" s="95" t="s">
        <v>9</v>
      </c>
      <c r="U4" s="96"/>
      <c r="V4" s="95" t="s">
        <v>124</v>
      </c>
      <c r="W4" s="96"/>
      <c r="X4" s="95" t="s">
        <v>9</v>
      </c>
      <c r="Y4" s="96"/>
      <c r="Z4" s="95" t="s">
        <v>124</v>
      </c>
      <c r="AA4" s="96"/>
      <c r="AB4" s="95" t="s">
        <v>9</v>
      </c>
      <c r="AC4" s="96"/>
      <c r="AD4" s="91" t="s">
        <v>124</v>
      </c>
      <c r="AE4" s="93"/>
      <c r="AF4" s="93"/>
      <c r="AG4" s="92"/>
      <c r="AH4" s="91" t="s">
        <v>9</v>
      </c>
      <c r="AI4" s="93"/>
      <c r="AJ4" s="93"/>
      <c r="AK4" s="92"/>
      <c r="AL4" s="88" t="s">
        <v>125</v>
      </c>
      <c r="AM4" s="88" t="s">
        <v>126</v>
      </c>
      <c r="AN4" s="88" t="s">
        <v>127</v>
      </c>
      <c r="AO4" s="88" t="s">
        <v>128</v>
      </c>
      <c r="AP4" s="88" t="s">
        <v>129</v>
      </c>
      <c r="AQ4" s="88" t="s">
        <v>130</v>
      </c>
    </row>
    <row r="5" spans="1:43" ht="33.7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99"/>
      <c r="O5" s="88"/>
      <c r="P5" s="88"/>
      <c r="Q5" s="88"/>
      <c r="R5" s="97"/>
      <c r="S5" s="98"/>
      <c r="T5" s="97"/>
      <c r="U5" s="98"/>
      <c r="V5" s="97"/>
      <c r="W5" s="98"/>
      <c r="X5" s="97"/>
      <c r="Y5" s="98"/>
      <c r="Z5" s="97"/>
      <c r="AA5" s="98"/>
      <c r="AB5" s="97"/>
      <c r="AC5" s="98"/>
      <c r="AD5" s="89" t="s">
        <v>113</v>
      </c>
      <c r="AE5" s="89" t="s">
        <v>15</v>
      </c>
      <c r="AF5" s="91" t="s">
        <v>131</v>
      </c>
      <c r="AG5" s="92"/>
      <c r="AH5" s="89" t="s">
        <v>113</v>
      </c>
      <c r="AI5" s="89" t="s">
        <v>15</v>
      </c>
      <c r="AJ5" s="91" t="s">
        <v>131</v>
      </c>
      <c r="AK5" s="92"/>
      <c r="AL5" s="88"/>
      <c r="AM5" s="88"/>
      <c r="AN5" s="88"/>
      <c r="AO5" s="88"/>
      <c r="AP5" s="88"/>
      <c r="AQ5" s="88"/>
    </row>
    <row r="6" spans="1:43" ht="12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90"/>
      <c r="O6" s="88"/>
      <c r="P6" s="88"/>
      <c r="Q6" s="88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90"/>
      <c r="AE6" s="90"/>
      <c r="AF6" s="24" t="s">
        <v>113</v>
      </c>
      <c r="AG6" s="24" t="s">
        <v>15</v>
      </c>
      <c r="AH6" s="90"/>
      <c r="AI6" s="90"/>
      <c r="AJ6" s="24" t="s">
        <v>113</v>
      </c>
      <c r="AK6" s="24" t="s">
        <v>15</v>
      </c>
      <c r="AL6" s="88"/>
      <c r="AM6" s="88"/>
      <c r="AN6" s="88"/>
      <c r="AO6" s="88"/>
      <c r="AP6" s="88"/>
      <c r="AQ6" s="88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'01.01.2017'!C8+'01.01.2017'!#REF!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AM8+'01.01.2017'!C8</f>
        <v>0</v>
      </c>
      <c r="AQ8" s="20" t="e">
        <f>AN8+'01.01.2017'!#REF!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'01.01.2017'!C9+'01.01.2017'!#REF!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AM9+'01.01.2017'!C9</f>
        <v>0</v>
      </c>
      <c r="AQ9" s="20" t="e">
        <f>AN9+'01.01.2017'!#REF!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'01.01.2017'!C10+'01.01.2017'!#REF!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AM10+'01.01.2017'!C10</f>
        <v>0</v>
      </c>
      <c r="AQ10" s="20" t="e">
        <f>AN10+'01.01.2017'!#REF!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'01.01.2017'!C11+'01.01.2017'!#REF!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AM11+'01.01.2017'!C11</f>
        <v>0</v>
      </c>
      <c r="AQ11" s="20" t="e">
        <f>AN11+'01.01.2017'!#REF!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'01.01.2017'!C12+'01.01.2017'!#REF!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AM12+'01.01.2017'!C12</f>
        <v>0</v>
      </c>
      <c r="AQ12" s="20" t="e">
        <f>AN12+'01.01.2017'!#REF!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'01.01.2017'!C13+'01.01.2017'!#REF!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AM13+'01.01.2017'!C13</f>
        <v>0</v>
      </c>
      <c r="AQ13" s="20" t="e">
        <f>AN13+'01.01.2017'!#REF!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'01.01.2017'!C14+'01.01.2017'!#REF!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AM14+'01.01.2017'!C14</f>
        <v>0</v>
      </c>
      <c r="AQ14" s="20" t="e">
        <f>AN14+'01.01.2017'!#REF!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'01.01.2017'!C15+'01.01.2017'!#REF!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AM15+'01.01.2017'!C15</f>
        <v>0</v>
      </c>
      <c r="AQ15" s="20" t="e">
        <f>AN15+'01.01.2017'!#REF!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'01.01.2017'!C16+'01.01.2017'!#REF!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AM16+'01.01.2017'!C16</f>
        <v>0</v>
      </c>
      <c r="AQ16" s="20" t="e">
        <f>AN16+'01.01.2017'!#REF!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'01.01.2017'!C17+'01.01.2017'!#REF!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AM17+'01.01.2017'!C17</f>
        <v>0</v>
      </c>
      <c r="AQ17" s="20" t="e">
        <f>AN17+'01.01.2017'!#REF!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'01.01.2017'!C18+'01.01.2017'!#REF!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AM18+'01.01.2017'!C18</f>
        <v>0</v>
      </c>
      <c r="AQ18" s="20" t="e">
        <f>AN18+'01.01.2017'!#REF!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'01.01.2017'!C19+'01.01.2017'!#REF!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AM19+'01.01.2017'!C19</f>
        <v>0</v>
      </c>
      <c r="AQ19" s="20" t="e">
        <f>AN19+'01.01.2017'!#REF!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'01.01.2017'!C20+'01.01.2017'!#REF!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AM20+'01.01.2017'!C20</f>
        <v>0</v>
      </c>
      <c r="AQ20" s="20" t="e">
        <f>AN20+'01.01.2017'!#REF!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'01.01.2017'!C21+'01.01.2017'!#REF!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AM21+'01.01.2017'!C21</f>
        <v>0</v>
      </c>
      <c r="AQ21" s="20" t="e">
        <f>AN21+'01.01.2017'!#REF!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'01.01.2017'!C22+'01.01.2017'!#REF!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AM22+'01.01.2017'!C22</f>
        <v>0</v>
      </c>
      <c r="AQ22" s="20" t="e">
        <f>AN22+'01.01.2017'!#REF!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'01.01.2017'!C23+'01.01.2017'!#REF!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AM23+'01.01.2017'!C23</f>
        <v>0</v>
      </c>
      <c r="AQ23" s="20" t="e">
        <f>AN23+'01.01.2017'!#REF!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'01.01.2017'!C24+'01.01.2017'!#REF!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AM24+'01.01.2017'!C24</f>
        <v>0</v>
      </c>
      <c r="AQ24" s="20" t="e">
        <f>AN24+'01.01.2017'!#REF!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'01.01.2017'!C25+'01.01.2017'!#REF!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AM25+'01.01.2017'!C25</f>
        <v>0</v>
      </c>
      <c r="AQ25" s="20" t="e">
        <f>AN25+'01.01.2017'!#REF!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'01.01.2017'!C26+'01.01.2017'!#REF!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AM26+'01.01.2017'!C26</f>
        <v>0</v>
      </c>
      <c r="AQ26" s="20" t="e">
        <f>AN26+'01.01.2017'!#REF!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'01.01.2017'!C27+'01.01.2017'!#REF!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AM27+'01.01.2017'!C27</f>
        <v>0</v>
      </c>
      <c r="AQ27" s="20" t="e">
        <f>AN27+'01.01.2017'!#REF!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'01.01.2017'!C28+'01.01.2017'!#REF!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AM28+'01.01.2017'!C28</f>
        <v>0</v>
      </c>
      <c r="AQ28" s="20" t="e">
        <f>AN28+'01.01.2017'!#REF!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'01.01.2017'!C29+'01.01.2017'!#REF!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AM29+'01.01.2017'!C29</f>
        <v>0</v>
      </c>
      <c r="AQ29" s="20" t="e">
        <f>AN29+'01.01.2017'!#REF!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'01.01.2017'!C30+'01.01.2017'!#REF!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AM30+'01.01.2017'!C30</f>
        <v>0</v>
      </c>
      <c r="AQ30" s="20" t="e">
        <f>AN30+'01.01.2017'!#REF!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'01.01.2017'!C31+'01.01.2017'!#REF!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AM31+'01.01.2017'!C31</f>
        <v>0</v>
      </c>
      <c r="AQ31" s="20" t="e">
        <f>AN31+'01.01.2017'!#REF!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'01.01.2017'!C32+'01.01.2017'!#REF!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AM32+'01.01.2017'!C32</f>
        <v>0</v>
      </c>
      <c r="AQ32" s="20" t="e">
        <f>AN32+'01.01.2017'!#REF!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'01.01.2017'!C33+'01.01.2017'!#REF!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AM33+'01.01.2017'!C33</f>
        <v>0</v>
      </c>
      <c r="AQ33" s="20" t="e">
        <f>AN33+'01.01.2017'!#REF!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'01.01.2017'!C34+'01.01.2017'!#REF!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AM34+'01.01.2017'!C34</f>
        <v>0</v>
      </c>
      <c r="AQ34" s="20" t="e">
        <f>AN34+'01.01.2017'!#REF!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'01.01.2017'!C35+'01.01.2017'!#REF!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AM35+'01.01.2017'!C35</f>
        <v>0</v>
      </c>
      <c r="AQ35" s="20" t="e">
        <f>AN35+'01.01.2017'!#REF!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'01.01.2017'!C36+'01.01.2017'!#REF!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AM36+'01.01.2017'!C36</f>
        <v>0</v>
      </c>
      <c r="AQ36" s="20" t="e">
        <f>AN36+'01.01.2017'!#REF!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'01.01.2017'!C37+'01.01.2017'!#REF!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AM37+'01.01.2017'!C37</f>
        <v>0</v>
      </c>
      <c r="AQ37" s="20" t="e">
        <f>AN37+'01.01.2017'!#REF!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'01.01.2017'!C38+'01.01.2017'!#REF!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AM38+'01.01.2017'!C38</f>
        <v>0</v>
      </c>
      <c r="AQ38" s="20" t="e">
        <f>AN38+'01.01.2017'!#REF!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'01.01.2017'!C39+'01.01.2017'!#REF!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AM39+'01.01.2017'!C39</f>
        <v>0</v>
      </c>
      <c r="AQ39" s="20" t="e">
        <f>AN39+'01.01.2017'!#REF!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'01.01.2017'!C40+'01.01.2017'!#REF!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AM40+'01.01.2017'!C40</f>
        <v>0</v>
      </c>
      <c r="AQ40" s="20" t="e">
        <f>AN40+'01.01.2017'!#REF!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'01.01.2017'!C41+'01.01.2017'!#REF!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AM41+'01.01.2017'!C41</f>
        <v>0</v>
      </c>
      <c r="AQ41" s="20" t="e">
        <f>AN41+'01.01.2017'!#REF!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'01.01.2017'!C42+'01.01.2017'!#REF!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AM42+'01.01.2017'!C42</f>
        <v>0</v>
      </c>
      <c r="AQ42" s="20" t="e">
        <f>AN42+'01.01.2017'!#REF!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'01.01.2017'!C43+'01.01.2017'!#REF!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AM43+'01.01.2017'!C43</f>
        <v>0</v>
      </c>
      <c r="AQ43" s="20" t="e">
        <f>AN43+'01.01.2017'!#REF!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'01.01.2017'!C44+'01.01.2017'!#REF!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AM44+'01.01.2017'!C44</f>
        <v>0</v>
      </c>
      <c r="AQ44" s="20" t="e">
        <f>AN44+'01.01.2017'!#REF!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'01.01.2017'!C45+'01.01.2017'!#REF!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AM45+'01.01.2017'!C45</f>
        <v>0</v>
      </c>
      <c r="AQ45" s="20" t="e">
        <f>AN45+'01.01.2017'!#REF!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'01.01.2017'!#REF!+'01.01.2017'!#REF!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 t="e">
        <f>AM46+'01.01.2017'!#REF!</f>
        <v>#REF!</v>
      </c>
      <c r="AQ46" s="20" t="e">
        <f>AN46+'01.01.2017'!#REF!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'01.01.2017'!#REF!+'01.01.2017'!#REF!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 t="e">
        <f>AM47+'01.01.2017'!#REF!</f>
        <v>#REF!</v>
      </c>
      <c r="AQ47" s="20" t="e">
        <f>AN47+'01.01.2017'!#REF!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'01.01.2017'!#REF!+'01.01.2017'!#REF!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 t="e">
        <f>AM48+'01.01.2017'!#REF!</f>
        <v>#REF!</v>
      </c>
      <c r="AQ48" s="20" t="e">
        <f>AN48+'01.01.2017'!#REF!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'01.01.2017'!#REF!+'01.01.2017'!#REF!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 t="e">
        <f>AM49+'01.01.2017'!#REF!</f>
        <v>#REF!</v>
      </c>
      <c r="AQ49" s="20" t="e">
        <f>AN49+'01.01.2017'!#REF!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'01.01.2017'!#REF!+'01.01.2017'!#REF!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 t="e">
        <f>AM50+'01.01.2017'!#REF!</f>
        <v>#REF!</v>
      </c>
      <c r="AQ50" s="20" t="e">
        <f>AN50+'01.01.2017'!#REF!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'01.01.2017'!C46+'01.01.2017'!#REF!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AM51+'01.01.2017'!C46</f>
        <v>0</v>
      </c>
      <c r="AQ51" s="20" t="e">
        <f>AN51+'01.01.2017'!#REF!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'01.01.2017'!#REF!+'01.01.2017'!#REF!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 t="e">
        <f>AM52+'01.01.2017'!#REF!</f>
        <v>#REF!</v>
      </c>
      <c r="AQ52" s="20" t="e">
        <f>AN52+'01.01.2017'!#REF!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'01.01.2017'!C47+'01.01.2017'!#REF!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AM53+'01.01.2017'!C47</f>
        <v>0</v>
      </c>
      <c r="AQ53" s="27" t="e">
        <f>AN53+'01.01.2017'!#REF!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'01.01.2017'!#REF!+'01.01.2017'!#REF!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 t="e">
        <f>AM54+'01.01.2017'!#REF!</f>
        <v>#REF!</v>
      </c>
      <c r="AQ54" s="20" t="e">
        <f>AN54+'01.01.2017'!#REF!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'01.01.2017'!#REF!+'01.01.2017'!#REF!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 t="e">
        <f>AM55+'01.01.2017'!#REF!</f>
        <v>#REF!</v>
      </c>
      <c r="AQ55" s="20" t="e">
        <f>AN55+'01.01.2017'!#REF!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'01.01.2017'!#REF!+'01.01.2017'!#REF!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 t="e">
        <f>AM56+'01.01.2017'!#REF!</f>
        <v>#REF!</v>
      </c>
      <c r="AQ56" s="20" t="e">
        <f>AN56+'01.01.2017'!#REF!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'01.01.2017'!C48+'01.01.2017'!#REF!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AM57+'01.01.2017'!C48</f>
        <v>0</v>
      </c>
      <c r="AQ57" s="20" t="e">
        <f>AN57+'01.01.2017'!#REF!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'01.01.2017'!C49+'01.01.2017'!#REF!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AM58+'01.01.2017'!C49</f>
        <v>0</v>
      </c>
      <c r="AQ58" s="20" t="e">
        <f>AN58+'01.01.2017'!#REF!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'01.01.2017'!C50+'01.01.2017'!#REF!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AM59+'01.01.2017'!C50</f>
        <v>0</v>
      </c>
      <c r="AQ59" s="20" t="e">
        <f>AN59+'01.01.2017'!#REF!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'01.01.2017'!C51+'01.01.2017'!#REF!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AM60+'01.01.2017'!C51</f>
        <v>0</v>
      </c>
      <c r="AQ60" s="20" t="e">
        <f>AN60+'01.01.2017'!#REF!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'01.01.2017'!C52+'01.01.2017'!#REF!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AM61+'01.01.2017'!C52</f>
        <v>0</v>
      </c>
      <c r="AQ61" s="20" t="e">
        <f>AN61+'01.01.2017'!#REF!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'01.01.2017'!C53+'01.01.2017'!#REF!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AM62+'01.01.2017'!C53</f>
        <v>0</v>
      </c>
      <c r="AQ62" s="20" t="e">
        <f>AN62+'01.01.2017'!#REF!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'01.01.2017'!C54+'01.01.2017'!#REF!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AM63+'01.01.2017'!C54</f>
        <v>0</v>
      </c>
      <c r="AQ63" s="20" t="e">
        <f>AN63+'01.01.2017'!#REF!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'01.01.2017'!C55+'01.01.2017'!#REF!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AM64+'01.01.2017'!C55</f>
        <v>0</v>
      </c>
      <c r="AQ64" s="20" t="e">
        <f>AN64+'01.01.2017'!#REF!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'01.01.2017'!C56+'01.01.2017'!#REF!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AM65+'01.01.2017'!C56</f>
        <v>0</v>
      </c>
      <c r="AQ65" s="20" t="e">
        <f>AN65+'01.01.2017'!#REF!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'01.01.2017'!C57+'01.01.2017'!#REF!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AM66+'01.01.2017'!C57</f>
        <v>0</v>
      </c>
      <c r="AQ66" s="20" t="e">
        <f>AN66+'01.01.2017'!#REF!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'01.01.2017'!C58+'01.01.2017'!#REF!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AM67+'01.01.2017'!C58</f>
        <v>0</v>
      </c>
      <c r="AQ67" s="20" t="e">
        <f>AN67+'01.01.2017'!#REF!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'01.01.2017'!C59+'01.01.2017'!#REF!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AM68+'01.01.2017'!C59</f>
        <v>0</v>
      </c>
      <c r="AQ68" s="20" t="e">
        <f>AN68+'01.01.2017'!#REF!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'01.01.2017'!C60+'01.01.2017'!#REF!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AM69+'01.01.2017'!C60</f>
        <v>0</v>
      </c>
      <c r="AQ69" s="20" t="e">
        <f>AN69+'01.01.2017'!#REF!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'01.01.2017'!C61+'01.01.2017'!#REF!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AM70+'01.01.2017'!C61</f>
        <v>0</v>
      </c>
      <c r="AQ70" s="20" t="e">
        <f>AN70+'01.01.2017'!#REF!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'01.01.2017'!C62+'01.01.2017'!#REF!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AM71+'01.01.2017'!C62</f>
        <v>0</v>
      </c>
      <c r="AQ71" s="20" t="e">
        <f>AN71+'01.01.2017'!#REF!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'01.01.2017'!C63+'01.01.2017'!#REF!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AM72+'01.01.2017'!C63</f>
        <v>0</v>
      </c>
      <c r="AQ72" s="20" t="e">
        <f>AN72+'01.01.2017'!#REF!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'01.01.2017'!C64+'01.01.2017'!#REF!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AM73+'01.01.2017'!C64</f>
        <v>0</v>
      </c>
      <c r="AQ73" s="20" t="e">
        <f>AN73+'01.01.2017'!#REF!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'01.01.2017'!#REF!+'01.01.2017'!#REF!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 t="e">
        <f>AM74+'01.01.2017'!#REF!</f>
        <v>#REF!</v>
      </c>
      <c r="AQ74" s="20" t="e">
        <f>AN74+'01.01.2017'!#REF!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'01.01.2017'!C65+'01.01.2017'!#REF!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AM75+'01.01.2017'!C65</f>
        <v>0</v>
      </c>
      <c r="AQ75" s="20" t="e">
        <f>AN75+'01.01.2017'!#REF!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'01.01.2017'!C66+'01.01.2017'!#REF!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AM76+'01.01.2017'!C66</f>
        <v>0</v>
      </c>
      <c r="AQ76" s="20" t="e">
        <f>AN76+'01.01.2017'!#REF!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'01.01.2017'!C67+'01.01.2017'!#REF!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AM77+'01.01.2017'!C67</f>
        <v>0</v>
      </c>
      <c r="AQ77" s="20" t="e">
        <f>AN77+'01.01.2017'!#REF!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'01.01.2017'!C68+'01.01.2017'!#REF!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AM78+'01.01.2017'!C68</f>
        <v>0</v>
      </c>
      <c r="AQ78" s="20" t="e">
        <f>AN78+'01.01.2017'!#REF!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'01.01.2017'!C69+'01.01.2017'!#REF!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AM79+'01.01.2017'!C69</f>
        <v>0</v>
      </c>
      <c r="AQ79" s="20" t="e">
        <f>AN79+'01.01.2017'!#REF!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'01.01.2017'!C70+'01.01.2017'!#REF!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AM80+'01.01.2017'!C70</f>
        <v>0</v>
      </c>
      <c r="AQ80" s="20" t="e">
        <f>AN80+'01.01.2017'!#REF!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'01.01.2017'!C71+'01.01.2017'!#REF!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AM81+'01.01.2017'!C71</f>
        <v>0</v>
      </c>
      <c r="AQ81" s="20" t="e">
        <f>AN81+'01.01.2017'!#REF!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'01.01.2017'!C72+'01.01.2017'!#REF!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AM82+'01.01.2017'!C72</f>
        <v>0</v>
      </c>
      <c r="AQ82" s="20" t="e">
        <f>AN82+'01.01.2017'!#REF!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'01.01.2017'!C73+'01.01.2017'!#REF!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>
        <f>AM83+'01.01.2017'!C73</f>
        <v>0</v>
      </c>
      <c r="AQ83" s="20" t="e">
        <f>AN83+'01.01.2017'!#REF!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'01.01.2017'!#REF!+'01.01.2017'!#REF!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 t="e">
        <f>AM84+'01.01.2017'!#REF!</f>
        <v>#REF!</v>
      </c>
      <c r="AQ84" s="20" t="e">
        <f>AN84+'01.01.2017'!#REF!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'01.01.2017'!C74+'01.01.2017'!#REF!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AM85+'01.01.2017'!C74</f>
        <v>0</v>
      </c>
      <c r="AQ85" s="20" t="e">
        <f>AN85+'01.01.2017'!#REF!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'01.01.2017'!#REF!+'01.01.2017'!#REF!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 t="e">
        <f>AM86+'01.01.2017'!#REF!</f>
        <v>#REF!</v>
      </c>
      <c r="AQ86" s="20" t="e">
        <f>AN86+'01.01.2017'!#REF!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'01.01.2017'!C75+'01.01.2017'!#REF!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>
        <f>AM87+'01.01.2017'!C75</f>
        <v>0</v>
      </c>
      <c r="AQ87" s="20" t="e">
        <f>AN87+'01.01.2017'!#REF!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'01.01.2017'!C76+'01.01.2017'!#REF!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>
        <f>AM88+'01.01.2017'!C76</f>
        <v>0</v>
      </c>
      <c r="AQ88" s="20" t="e">
        <f>AN88+'01.01.2017'!#REF!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'01.01.2017'!C77+'01.01.2017'!#REF!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AM89+'01.01.2017'!C77</f>
        <v>0</v>
      </c>
      <c r="AQ89" s="20" t="e">
        <f>AN89+'01.01.2017'!#REF!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'01.01.2017'!C78+'01.01.2017'!#REF!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>
        <f>AM90+'01.01.2017'!C78</f>
        <v>0</v>
      </c>
      <c r="AQ90" s="20" t="e">
        <f>AN90+'01.01.2017'!#REF!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'01.01.2017'!C79+'01.01.2017'!#REF!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>
        <f>AM91+'01.01.2017'!C79</f>
        <v>0</v>
      </c>
      <c r="AQ91" s="20" t="e">
        <f>AN91+'01.01.2017'!#REF!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'01.01.2017'!#REF!+'01.01.2017'!#REF!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 t="e">
        <f>AM92+'01.01.2017'!#REF!</f>
        <v>#REF!</v>
      </c>
      <c r="AQ92" s="20" t="e">
        <f>AN92+'01.01.2017'!#REF!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'01.01.2017'!#REF!+'01.01.2017'!#REF!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 t="e">
        <f>AM93+'01.01.2017'!#REF!</f>
        <v>#REF!</v>
      </c>
      <c r="AQ93" s="20" t="e">
        <f>AN93+'01.01.2017'!#REF!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'01.01.2017'!#REF!+'01.01.2017'!#REF!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 t="e">
        <f>AM94+'01.01.2017'!#REF!</f>
        <v>#REF!</v>
      </c>
      <c r="AQ94" s="20" t="e">
        <f>AN94+'01.01.2017'!#REF!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'01.01.2017'!#REF!+'01.01.2017'!#REF!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AM95+'01.01.2017'!#REF!</f>
        <v>#REF!</v>
      </c>
      <c r="AQ95" s="20" t="e">
        <f>AN95+'01.01.2017'!#REF!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'01.01.2017'!#REF!+'01.01.2017'!#REF!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AM96+'01.01.2017'!#REF!</f>
        <v>#REF!</v>
      </c>
      <c r="AQ96" s="20" t="e">
        <f>AN96+'01.01.2017'!#REF!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'01.01.2017'!#REF!+'01.01.2017'!#REF!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AM97+'01.01.2017'!#REF!</f>
        <v>#REF!</v>
      </c>
      <c r="AQ97" s="20" t="e">
        <f>AN97+'01.01.2017'!#REF!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'01.01.2017'!#REF!+'01.01.2017'!#REF!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AM98+'01.01.2017'!#REF!</f>
        <v>#REF!</v>
      </c>
      <c r="AQ98" s="20" t="e">
        <f>AN98+'01.01.2017'!#REF!</f>
        <v>#REF!</v>
      </c>
    </row>
    <row r="99" spans="1:43" ht="23.25" customHeight="1">
      <c r="A99" s="88" t="s">
        <v>107</v>
      </c>
      <c r="B99" s="94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SUM('01.01.2017'!C8:C79)</f>
        <v>0</v>
      </c>
      <c r="Q99" s="20" t="e">
        <f>SUM('01.01.2017'!#REF!)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  <mergeCell ref="R3:U3"/>
    <mergeCell ref="V3:Y3"/>
    <mergeCell ref="Z3:AC3"/>
    <mergeCell ref="AD3:AK3"/>
    <mergeCell ref="AL3:AN3"/>
    <mergeCell ref="AO3:AQ3"/>
    <mergeCell ref="D4:D6"/>
    <mergeCell ref="E4:E6"/>
    <mergeCell ref="F4:F6"/>
    <mergeCell ref="G4:G6"/>
    <mergeCell ref="H4:H6"/>
    <mergeCell ref="I4:I6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2017-01-12T07:59:45Z</dcterms:modified>
  <cp:category/>
  <cp:version/>
  <cp:contentType/>
  <cp:contentStatus/>
</cp:coreProperties>
</file>