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<sst xmlns="http://schemas.openxmlformats.org/spreadsheetml/2006/main" count="313" uniqueCount="93">
  <si>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</si>
  <si>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</si>
  <si>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</si>
  <si>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</si>
  <si>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</si>
  <si>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</si>
  <si>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</si>
  <si>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</si>
  <si>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</si>
  <si>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</si>
  <si>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</si>
  <si>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</si>
  <si>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</si>
  <si>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</si>
  <si>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</si>
  <si>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</si>
  <si>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</si>
  <si>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</si>
  <si>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</si>
  <si>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</si>
  <si>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</si>
  <si>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</si>
  <si>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</si>
  <si>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</si>
  <si>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</si>
  <si>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</si>
  <si>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</si>
  <si>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</si>
  <si>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</si>
  <si>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</si>
  <si>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</si>
  <si>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</si>
  <si>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</si>
  <si>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</si>
  <si>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</si>
  <si>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</si>
  <si>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</si>
  <si>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</si>
  <si>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</si>
  <si>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</si>
  <si>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</si>
  <si>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</si>
  <si>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</si>
  <si>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</si>
  <si>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</si>
  <si>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</si>
  <si>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</si>
  <si>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</si>
  <si>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</si>
  <si>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</si>
  <si>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</si>
  <si>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</si>
  <si>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</si>
  <si>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</si>
  <si>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</si>
  <si>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</si>
  <si>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</si>
  <si>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</si>
  <si>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</si>
  <si>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</si>
  <si>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</si>
  <si>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</si>
  <si>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</si>
  <si>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</si>
  <si>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</si>
  <si>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</si>
  <si>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</si>
  <si>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</si>
  <si>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</si>
  <si>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</si>
  <si>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</si>
  <si>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</si>
  <si>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</si>
  <si>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</si>
  <si>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</si>
  <si>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</si>
  <si>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</si>
  <si>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</si>
  <si>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</si>
  <si>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</si>
  <si>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</si>
  <si>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</si>
  <si>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  ÀÜ¸²ØºÜÀ</t>
  </si>
  <si>
    <t xml:space="preserve">   ՀԱՇՎԵՏՎՈՒԹՅՈՒՆ     </t>
  </si>
  <si>
    <t xml:space="preserve">                               ՀՀ ՍՅՈՒՆԻՔԻ ՄԱՐԶԻ ՀԱՄԱՅՆՔՆԵՐԻ ԲՅՈՒՋԵՏԱՅԻՆ ԾԱԽՍԵՐԻ ՎԵՐԱԲԵՐՅԱԼ    (Բյուջետային ծախսերը ըստ գործառնական  դասակարգման)   2017թ. տարի</t>
  </si>
  <si>
    <t>Î³å³Ý ù.</t>
  </si>
  <si>
    <t xml:space="preserve"> ø³ç³ñ³Ý ù.</t>
  </si>
  <si>
    <t>¶áñÇë ù.</t>
  </si>
  <si>
    <t xml:space="preserve"> î³Ã¨</t>
  </si>
  <si>
    <t xml:space="preserve"> î»Õ</t>
  </si>
  <si>
    <t xml:space="preserve"> êÇëÇ³Ý ù.</t>
  </si>
  <si>
    <t xml:space="preserve"> ¶áñ³Ûù</t>
  </si>
  <si>
    <t xml:space="preserve"> Ø»ÕñÇ ù.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</si>
</sst>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207" fontId="15" fillId="0" borderId="10" xfId="57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4" fontId="23" fillId="0" borderId="10" xfId="0" applyNumberFormat="1" applyFont="1" applyBorder="1" applyAlignment="1" applyProtection="1">
      <alignment horizontal="left" vertical="center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1" borderId="19" xfId="0" applyFont="1" applyFill="1" applyBorder="1" applyAlignment="1" applyProtection="1">
      <alignment horizontal="left" vertical="center" wrapText="1"/>
      <protection/>
    </xf>
    <xf numFmtId="0" fontId="14" fillId="41" borderId="17" xfId="0" applyFont="1" applyFill="1" applyBorder="1" applyAlignment="1" applyProtection="1">
      <alignment horizontal="left" vertical="center" wrapText="1"/>
      <protection/>
    </xf>
    <xf numFmtId="0" fontId="14" fillId="41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13"/>
  <sheetViews>
    <sheetView tabSelected="1" zoomScalePageLayoutView="0" workbookViewId="0" topLeftCell="B1">
      <selection activeCell="G21" sqref="G21"/>
    </sheetView>
  </sheetViews>
  <sheetFormatPr defaultColWidth="8.796875" defaultRowHeight="15"/>
  <cols>
    <col min="1" max="1" width="0.8984375" style="35" hidden="1" customWidth="1"/>
    <col min="2" max="2" width="5.3984375" style="35" customWidth="1"/>
    <col min="3" max="3" width="19.8984375" style="35" customWidth="1"/>
    <col min="4" max="4" width="11.59765625" style="35" customWidth="1"/>
    <col min="5" max="5" width="12.59765625" style="35" customWidth="1"/>
    <col min="6" max="6" width="13.3984375" style="35" customWidth="1"/>
    <col min="7" max="7" width="11.5" style="35" customWidth="1"/>
    <col min="8" max="8" width="11.8984375" style="35" customWidth="1"/>
    <col min="9" max="9" width="9.8984375" style="35" customWidth="1"/>
    <col min="10" max="10" width="11.3984375" style="35" customWidth="1"/>
    <col min="11" max="11" width="10.8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898437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9.898437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9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22" ht="17.25" customHeight="1">
      <c r="B1" s="54"/>
      <c r="C1" s="82" t="s">
        <v>83</v>
      </c>
      <c r="D1" s="82"/>
      <c r="E1" s="82"/>
      <c r="F1" s="82"/>
      <c r="G1" s="82"/>
      <c r="H1" s="82"/>
      <c r="I1" s="82"/>
      <c r="J1" s="82"/>
      <c r="K1" s="82"/>
      <c r="L1" s="82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</row>
    <row r="2" spans="2:122" ht="51.75" customHeight="1">
      <c r="B2" s="37"/>
      <c r="C2" s="89" t="s">
        <v>84</v>
      </c>
      <c r="D2" s="89"/>
      <c r="E2" s="89"/>
      <c r="F2" s="89"/>
      <c r="G2" s="89"/>
      <c r="H2" s="89"/>
      <c r="I2" s="89"/>
      <c r="J2" s="89"/>
      <c r="K2" s="57"/>
      <c r="L2" s="57"/>
      <c r="M2" s="37"/>
      <c r="N2" s="37"/>
      <c r="O2" s="37"/>
      <c r="P2" s="37"/>
      <c r="Q2" s="37"/>
      <c r="R2" s="37"/>
      <c r="S2" s="36"/>
      <c r="T2" s="36"/>
      <c r="U2" s="36"/>
      <c r="V2" s="36"/>
      <c r="W2" s="37"/>
      <c r="X2" s="37"/>
      <c r="Y2" s="37"/>
      <c r="Z2" s="37"/>
      <c r="AA2" s="37"/>
      <c r="AB2" s="37"/>
      <c r="AC2" s="37"/>
      <c r="AD2" s="37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9"/>
      <c r="DJ2" s="39"/>
      <c r="DK2" s="39"/>
      <c r="DL2" s="39"/>
      <c r="DM2" s="39"/>
      <c r="DN2" s="39"/>
      <c r="DO2" s="39"/>
      <c r="DP2" s="39"/>
      <c r="DQ2" s="39"/>
      <c r="DR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76"/>
      <c r="AC3" s="76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12.75" customHeight="1">
      <c r="B4" s="77" t="s">
        <v>53</v>
      </c>
      <c r="C4" s="80" t="s">
        <v>56</v>
      </c>
      <c r="D4" s="60" t="s">
        <v>68</v>
      </c>
      <c r="E4" s="61"/>
      <c r="F4" s="61"/>
      <c r="G4" s="61"/>
      <c r="H4" s="61"/>
      <c r="I4" s="66"/>
      <c r="J4" s="83" t="s">
        <v>43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5"/>
    </row>
    <row r="5" spans="2:121" s="45" customFormat="1" ht="15.75" customHeight="1">
      <c r="B5" s="77"/>
      <c r="C5" s="80"/>
      <c r="D5" s="78"/>
      <c r="E5" s="79"/>
      <c r="F5" s="79"/>
      <c r="G5" s="79"/>
      <c r="H5" s="79"/>
      <c r="I5" s="81"/>
      <c r="J5" s="60" t="s">
        <v>69</v>
      </c>
      <c r="K5" s="61"/>
      <c r="L5" s="61"/>
      <c r="M5" s="61"/>
      <c r="N5" s="70" t="s">
        <v>61</v>
      </c>
      <c r="O5" s="71"/>
      <c r="P5" s="71"/>
      <c r="Q5" s="71"/>
      <c r="R5" s="71"/>
      <c r="S5" s="71"/>
      <c r="T5" s="71"/>
      <c r="U5" s="72"/>
      <c r="V5" s="60" t="s">
        <v>70</v>
      </c>
      <c r="W5" s="61"/>
      <c r="X5" s="61"/>
      <c r="Y5" s="66"/>
      <c r="Z5" s="60" t="s">
        <v>71</v>
      </c>
      <c r="AA5" s="61"/>
      <c r="AB5" s="61"/>
      <c r="AC5" s="66"/>
      <c r="AD5" s="60" t="s">
        <v>72</v>
      </c>
      <c r="AE5" s="61"/>
      <c r="AF5" s="61"/>
      <c r="AG5" s="66"/>
      <c r="AH5" s="75" t="s">
        <v>43</v>
      </c>
      <c r="AI5" s="73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60" t="s">
        <v>73</v>
      </c>
      <c r="AY5" s="61"/>
      <c r="AZ5" s="61"/>
      <c r="BA5" s="66"/>
      <c r="BB5" s="31" t="s">
        <v>42</v>
      </c>
      <c r="BC5" s="31"/>
      <c r="BD5" s="31"/>
      <c r="BE5" s="31"/>
      <c r="BF5" s="31"/>
      <c r="BG5" s="31"/>
      <c r="BH5" s="31"/>
      <c r="BI5" s="31"/>
      <c r="BJ5" s="60" t="s">
        <v>74</v>
      </c>
      <c r="BK5" s="61"/>
      <c r="BL5" s="61"/>
      <c r="BM5" s="66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73"/>
      <c r="CC5" s="73"/>
      <c r="CD5" s="73"/>
      <c r="CE5" s="73"/>
      <c r="CF5" s="73"/>
      <c r="CG5" s="74"/>
      <c r="CH5" s="60" t="s">
        <v>75</v>
      </c>
      <c r="CI5" s="61"/>
      <c r="CJ5" s="61"/>
      <c r="CK5" s="66"/>
      <c r="CL5" s="60" t="s">
        <v>76</v>
      </c>
      <c r="CM5" s="61"/>
      <c r="CN5" s="61"/>
      <c r="CO5" s="66"/>
      <c r="CP5" s="53" t="s">
        <v>41</v>
      </c>
      <c r="CQ5" s="53"/>
      <c r="CR5" s="53"/>
      <c r="CS5" s="53"/>
      <c r="CT5" s="53"/>
      <c r="CU5" s="53"/>
      <c r="CV5" s="53"/>
      <c r="CW5" s="53"/>
      <c r="CX5" s="60" t="s">
        <v>77</v>
      </c>
      <c r="CY5" s="61"/>
      <c r="CZ5" s="61"/>
      <c r="DA5" s="66"/>
      <c r="DB5" s="32" t="s">
        <v>41</v>
      </c>
      <c r="DC5" s="32"/>
      <c r="DD5" s="32"/>
      <c r="DE5" s="32"/>
      <c r="DF5" s="60" t="s">
        <v>78</v>
      </c>
      <c r="DG5" s="61"/>
      <c r="DH5" s="61"/>
      <c r="DI5" s="66"/>
      <c r="DJ5" s="60" t="s">
        <v>79</v>
      </c>
      <c r="DK5" s="61"/>
      <c r="DL5" s="61"/>
      <c r="DM5" s="61"/>
      <c r="DN5" s="61"/>
      <c r="DO5" s="66"/>
      <c r="DP5" s="88" t="s">
        <v>55</v>
      </c>
      <c r="DQ5" s="88"/>
    </row>
    <row r="6" spans="2:122" s="45" customFormat="1" ht="51.75" customHeight="1">
      <c r="B6" s="77"/>
      <c r="C6" s="80"/>
      <c r="D6" s="67"/>
      <c r="E6" s="68"/>
      <c r="F6" s="68"/>
      <c r="G6" s="68"/>
      <c r="H6" s="68"/>
      <c r="I6" s="69"/>
      <c r="J6" s="78"/>
      <c r="K6" s="79"/>
      <c r="L6" s="79"/>
      <c r="M6" s="79"/>
      <c r="N6" s="60" t="s">
        <v>58</v>
      </c>
      <c r="O6" s="61"/>
      <c r="P6" s="61"/>
      <c r="Q6" s="61"/>
      <c r="R6" s="60" t="s">
        <v>59</v>
      </c>
      <c r="S6" s="61"/>
      <c r="T6" s="61"/>
      <c r="U6" s="61"/>
      <c r="V6" s="67"/>
      <c r="W6" s="68"/>
      <c r="X6" s="68"/>
      <c r="Y6" s="69"/>
      <c r="Z6" s="67"/>
      <c r="AA6" s="68"/>
      <c r="AB6" s="68"/>
      <c r="AC6" s="69"/>
      <c r="AD6" s="67"/>
      <c r="AE6" s="68"/>
      <c r="AF6" s="68"/>
      <c r="AG6" s="69"/>
      <c r="AH6" s="60" t="s">
        <v>60</v>
      </c>
      <c r="AI6" s="61"/>
      <c r="AJ6" s="61"/>
      <c r="AK6" s="61"/>
      <c r="AL6" s="60" t="s">
        <v>48</v>
      </c>
      <c r="AM6" s="61"/>
      <c r="AN6" s="61"/>
      <c r="AO6" s="61"/>
      <c r="AP6" s="60" t="s">
        <v>80</v>
      </c>
      <c r="AQ6" s="61"/>
      <c r="AR6" s="61"/>
      <c r="AS6" s="61"/>
      <c r="AT6" s="60" t="s">
        <v>81</v>
      </c>
      <c r="AU6" s="61"/>
      <c r="AV6" s="61"/>
      <c r="AW6" s="61"/>
      <c r="AX6" s="67"/>
      <c r="AY6" s="68"/>
      <c r="AZ6" s="68"/>
      <c r="BA6" s="69"/>
      <c r="BB6" s="59" t="s">
        <v>63</v>
      </c>
      <c r="BC6" s="59"/>
      <c r="BD6" s="59"/>
      <c r="BE6" s="59"/>
      <c r="BF6" s="62" t="s">
        <v>62</v>
      </c>
      <c r="BG6" s="63"/>
      <c r="BH6" s="63"/>
      <c r="BI6" s="64"/>
      <c r="BJ6" s="67"/>
      <c r="BK6" s="68"/>
      <c r="BL6" s="68"/>
      <c r="BM6" s="69"/>
      <c r="BN6" s="60" t="s">
        <v>49</v>
      </c>
      <c r="BO6" s="61"/>
      <c r="BP6" s="61"/>
      <c r="BQ6" s="61"/>
      <c r="BR6" s="60" t="s">
        <v>57</v>
      </c>
      <c r="BS6" s="61"/>
      <c r="BT6" s="61"/>
      <c r="BU6" s="61"/>
      <c r="BV6" s="59" t="s">
        <v>64</v>
      </c>
      <c r="BW6" s="59"/>
      <c r="BX6" s="59"/>
      <c r="BY6" s="59"/>
      <c r="BZ6" s="60" t="s">
        <v>65</v>
      </c>
      <c r="CA6" s="61"/>
      <c r="CB6" s="61"/>
      <c r="CC6" s="61"/>
      <c r="CD6" s="60" t="s">
        <v>66</v>
      </c>
      <c r="CE6" s="61"/>
      <c r="CF6" s="61"/>
      <c r="CG6" s="61"/>
      <c r="CH6" s="67"/>
      <c r="CI6" s="68"/>
      <c r="CJ6" s="68"/>
      <c r="CK6" s="69"/>
      <c r="CL6" s="67"/>
      <c r="CM6" s="68"/>
      <c r="CN6" s="68"/>
      <c r="CO6" s="69"/>
      <c r="CP6" s="59" t="s">
        <v>50</v>
      </c>
      <c r="CQ6" s="59"/>
      <c r="CR6" s="59"/>
      <c r="CS6" s="59"/>
      <c r="CT6" s="59" t="s">
        <v>51</v>
      </c>
      <c r="CU6" s="59"/>
      <c r="CV6" s="59"/>
      <c r="CW6" s="59"/>
      <c r="CX6" s="67"/>
      <c r="CY6" s="68"/>
      <c r="CZ6" s="68"/>
      <c r="DA6" s="69"/>
      <c r="DB6" s="60" t="s">
        <v>52</v>
      </c>
      <c r="DC6" s="61"/>
      <c r="DD6" s="61"/>
      <c r="DE6" s="66"/>
      <c r="DF6" s="67"/>
      <c r="DG6" s="68"/>
      <c r="DH6" s="68"/>
      <c r="DI6" s="69"/>
      <c r="DJ6" s="67"/>
      <c r="DK6" s="68"/>
      <c r="DL6" s="68"/>
      <c r="DM6" s="68"/>
      <c r="DN6" s="68"/>
      <c r="DO6" s="69"/>
      <c r="DP6" s="88"/>
      <c r="DQ6" s="88"/>
      <c r="DR6" s="46"/>
    </row>
    <row r="7" spans="2:121" s="45" customFormat="1" ht="72.75" customHeight="1">
      <c r="B7" s="77"/>
      <c r="C7" s="80"/>
      <c r="D7" s="86" t="s">
        <v>67</v>
      </c>
      <c r="E7" s="87"/>
      <c r="F7" s="65" t="s">
        <v>44</v>
      </c>
      <c r="G7" s="65"/>
      <c r="H7" s="65" t="s">
        <v>45</v>
      </c>
      <c r="I7" s="65"/>
      <c r="J7" s="65" t="s">
        <v>44</v>
      </c>
      <c r="K7" s="65"/>
      <c r="L7" s="65" t="s">
        <v>45</v>
      </c>
      <c r="M7" s="65"/>
      <c r="N7" s="65" t="s">
        <v>44</v>
      </c>
      <c r="O7" s="65"/>
      <c r="P7" s="65" t="s">
        <v>45</v>
      </c>
      <c r="Q7" s="65"/>
      <c r="R7" s="65" t="s">
        <v>44</v>
      </c>
      <c r="S7" s="65"/>
      <c r="T7" s="65" t="s">
        <v>45</v>
      </c>
      <c r="U7" s="65"/>
      <c r="V7" s="65" t="s">
        <v>44</v>
      </c>
      <c r="W7" s="65"/>
      <c r="X7" s="65" t="s">
        <v>45</v>
      </c>
      <c r="Y7" s="65"/>
      <c r="Z7" s="65" t="s">
        <v>44</v>
      </c>
      <c r="AA7" s="65"/>
      <c r="AB7" s="65" t="s">
        <v>45</v>
      </c>
      <c r="AC7" s="65"/>
      <c r="AD7" s="65" t="s">
        <v>44</v>
      </c>
      <c r="AE7" s="65"/>
      <c r="AF7" s="65" t="s">
        <v>45</v>
      </c>
      <c r="AG7" s="65"/>
      <c r="AH7" s="65" t="s">
        <v>44</v>
      </c>
      <c r="AI7" s="65"/>
      <c r="AJ7" s="65" t="s">
        <v>45</v>
      </c>
      <c r="AK7" s="65"/>
      <c r="AL7" s="65" t="s">
        <v>44</v>
      </c>
      <c r="AM7" s="65"/>
      <c r="AN7" s="65" t="s">
        <v>45</v>
      </c>
      <c r="AO7" s="65"/>
      <c r="AP7" s="65" t="s">
        <v>44</v>
      </c>
      <c r="AQ7" s="65"/>
      <c r="AR7" s="65" t="s">
        <v>45</v>
      </c>
      <c r="AS7" s="65"/>
      <c r="AT7" s="65" t="s">
        <v>44</v>
      </c>
      <c r="AU7" s="65"/>
      <c r="AV7" s="65" t="s">
        <v>45</v>
      </c>
      <c r="AW7" s="65"/>
      <c r="AX7" s="65" t="s">
        <v>44</v>
      </c>
      <c r="AY7" s="65"/>
      <c r="AZ7" s="65" t="s">
        <v>45</v>
      </c>
      <c r="BA7" s="65"/>
      <c r="BB7" s="65" t="s">
        <v>44</v>
      </c>
      <c r="BC7" s="65"/>
      <c r="BD7" s="65" t="s">
        <v>45</v>
      </c>
      <c r="BE7" s="65"/>
      <c r="BF7" s="65" t="s">
        <v>44</v>
      </c>
      <c r="BG7" s="65"/>
      <c r="BH7" s="65" t="s">
        <v>45</v>
      </c>
      <c r="BI7" s="65"/>
      <c r="BJ7" s="65" t="s">
        <v>44</v>
      </c>
      <c r="BK7" s="65"/>
      <c r="BL7" s="65" t="s">
        <v>45</v>
      </c>
      <c r="BM7" s="65"/>
      <c r="BN7" s="65" t="s">
        <v>44</v>
      </c>
      <c r="BO7" s="65"/>
      <c r="BP7" s="65" t="s">
        <v>45</v>
      </c>
      <c r="BQ7" s="65"/>
      <c r="BR7" s="65" t="s">
        <v>44</v>
      </c>
      <c r="BS7" s="65"/>
      <c r="BT7" s="65" t="s">
        <v>45</v>
      </c>
      <c r="BU7" s="65"/>
      <c r="BV7" s="65" t="s">
        <v>44</v>
      </c>
      <c r="BW7" s="65"/>
      <c r="BX7" s="65" t="s">
        <v>45</v>
      </c>
      <c r="BY7" s="65"/>
      <c r="BZ7" s="65" t="s">
        <v>44</v>
      </c>
      <c r="CA7" s="65"/>
      <c r="CB7" s="65" t="s">
        <v>45</v>
      </c>
      <c r="CC7" s="65"/>
      <c r="CD7" s="65" t="s">
        <v>44</v>
      </c>
      <c r="CE7" s="65"/>
      <c r="CF7" s="65" t="s">
        <v>45</v>
      </c>
      <c r="CG7" s="65"/>
      <c r="CH7" s="65" t="s">
        <v>44</v>
      </c>
      <c r="CI7" s="65"/>
      <c r="CJ7" s="65" t="s">
        <v>45</v>
      </c>
      <c r="CK7" s="65"/>
      <c r="CL7" s="65" t="s">
        <v>44</v>
      </c>
      <c r="CM7" s="65"/>
      <c r="CN7" s="65" t="s">
        <v>45</v>
      </c>
      <c r="CO7" s="65"/>
      <c r="CP7" s="65" t="s">
        <v>44</v>
      </c>
      <c r="CQ7" s="65"/>
      <c r="CR7" s="65" t="s">
        <v>45</v>
      </c>
      <c r="CS7" s="65"/>
      <c r="CT7" s="65" t="s">
        <v>44</v>
      </c>
      <c r="CU7" s="65"/>
      <c r="CV7" s="65" t="s">
        <v>45</v>
      </c>
      <c r="CW7" s="65"/>
      <c r="CX7" s="65" t="s">
        <v>44</v>
      </c>
      <c r="CY7" s="65"/>
      <c r="CZ7" s="65" t="s">
        <v>45</v>
      </c>
      <c r="DA7" s="65"/>
      <c r="DB7" s="65" t="s">
        <v>44</v>
      </c>
      <c r="DC7" s="65"/>
      <c r="DD7" s="65" t="s">
        <v>45</v>
      </c>
      <c r="DE7" s="65"/>
      <c r="DF7" s="65" t="s">
        <v>44</v>
      </c>
      <c r="DG7" s="65"/>
      <c r="DH7" s="65" t="s">
        <v>45</v>
      </c>
      <c r="DI7" s="65"/>
      <c r="DJ7" s="90" t="s">
        <v>54</v>
      </c>
      <c r="DK7" s="91"/>
      <c r="DL7" s="65" t="s">
        <v>44</v>
      </c>
      <c r="DM7" s="65"/>
      <c r="DN7" s="65" t="s">
        <v>45</v>
      </c>
      <c r="DO7" s="65"/>
      <c r="DP7" s="65" t="s">
        <v>45</v>
      </c>
      <c r="DQ7" s="65"/>
    </row>
    <row r="8" spans="2:121" s="45" customFormat="1" ht="40.5" customHeight="1">
      <c r="B8" s="77"/>
      <c r="C8" s="80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>D9+1</f>
        <v>3</v>
      </c>
      <c r="F9" s="49">
        <f aca="true" t="shared" si="0" ref="F9:BP9">E9+1</f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6">
        <v>1</v>
      </c>
      <c r="C10" s="58" t="s">
        <v>85</v>
      </c>
      <c r="D10" s="51">
        <f aca="true" t="shared" si="2" ref="D10:D17">F10+H10-DP10</f>
        <v>1630653.5855999999</v>
      </c>
      <c r="E10" s="51">
        <f aca="true" t="shared" si="3" ref="E10:E17">G10+I10-DQ10</f>
        <v>1529224.898</v>
      </c>
      <c r="F10" s="51">
        <f aca="true" t="shared" si="4" ref="F10:F17">J10+V10+Z10+AD10+AX10+BJ10+CH10+CL10+CX10+DF10+DL10</f>
        <v>1537400.6009999998</v>
      </c>
      <c r="G10" s="51">
        <f aca="true" t="shared" si="5" ref="G10:G17">K10+W10+AA10+AE10+AY10+BK10+CI10+CM10+CY10+DG10+DM10</f>
        <v>1492772.768</v>
      </c>
      <c r="H10" s="51">
        <f aca="true" t="shared" si="6" ref="H10:H17">L10+X10+AB10+AF10+AZ10+BL10+CJ10+CN10+CZ10+DH10+DN10</f>
        <v>97458.4846</v>
      </c>
      <c r="I10" s="51">
        <f aca="true" t="shared" si="7" ref="I10:I17">M10+Y10+AC10+AG10+BA10+BM10+CK10+CO10+DA10+DI10+DO10</f>
        <v>40657.630000000005</v>
      </c>
      <c r="J10" s="51">
        <v>423096.801</v>
      </c>
      <c r="K10" s="51">
        <v>400317.68</v>
      </c>
      <c r="L10" s="51">
        <v>50465.2679</v>
      </c>
      <c r="M10" s="51">
        <v>46119.506</v>
      </c>
      <c r="N10" s="51">
        <v>359836.801</v>
      </c>
      <c r="O10" s="51">
        <v>346078.332</v>
      </c>
      <c r="P10" s="51">
        <v>8861.6174</v>
      </c>
      <c r="Q10" s="51">
        <v>5997.816</v>
      </c>
      <c r="R10" s="51">
        <v>5215</v>
      </c>
      <c r="S10" s="51">
        <v>5146.92</v>
      </c>
      <c r="T10" s="51">
        <v>300</v>
      </c>
      <c r="U10" s="51">
        <v>225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200</v>
      </c>
      <c r="AE10" s="51">
        <v>100</v>
      </c>
      <c r="AF10" s="51">
        <v>-25890.502</v>
      </c>
      <c r="AG10" s="51">
        <v>-48292.949</v>
      </c>
      <c r="AH10" s="51">
        <v>0</v>
      </c>
      <c r="AI10" s="51">
        <v>0</v>
      </c>
      <c r="AJ10" s="51">
        <v>1360</v>
      </c>
      <c r="AK10" s="51">
        <v>1360</v>
      </c>
      <c r="AL10" s="51">
        <v>0</v>
      </c>
      <c r="AM10" s="51">
        <v>0</v>
      </c>
      <c r="AN10" s="51">
        <v>0</v>
      </c>
      <c r="AO10" s="51">
        <v>0</v>
      </c>
      <c r="AP10" s="51">
        <v>100</v>
      </c>
      <c r="AQ10" s="51">
        <v>0</v>
      </c>
      <c r="AR10" s="51">
        <v>30839.9</v>
      </c>
      <c r="AS10" s="51">
        <v>29554.655</v>
      </c>
      <c r="AT10" s="51">
        <v>0</v>
      </c>
      <c r="AU10" s="51">
        <v>0</v>
      </c>
      <c r="AV10" s="51">
        <v>-58090.402</v>
      </c>
      <c r="AW10" s="51">
        <v>-79207.604</v>
      </c>
      <c r="AX10" s="51">
        <v>240879.2</v>
      </c>
      <c r="AY10" s="51">
        <v>239975.8</v>
      </c>
      <c r="AZ10" s="51">
        <v>9393.6</v>
      </c>
      <c r="BA10" s="51">
        <v>8928.618</v>
      </c>
      <c r="BB10" s="51">
        <v>195379.2</v>
      </c>
      <c r="BC10" s="51">
        <v>195370</v>
      </c>
      <c r="BD10" s="51">
        <v>0</v>
      </c>
      <c r="BE10" s="51">
        <v>0</v>
      </c>
      <c r="BF10" s="51">
        <v>25500</v>
      </c>
      <c r="BG10" s="51">
        <v>25498</v>
      </c>
      <c r="BH10" s="51">
        <v>8875</v>
      </c>
      <c r="BI10" s="51">
        <v>8428.618</v>
      </c>
      <c r="BJ10" s="51">
        <v>30217.6</v>
      </c>
      <c r="BK10" s="51">
        <v>28988.129</v>
      </c>
      <c r="BL10" s="51">
        <v>1000</v>
      </c>
      <c r="BM10" s="51">
        <v>0</v>
      </c>
      <c r="BN10" s="51">
        <v>0</v>
      </c>
      <c r="BO10" s="51">
        <v>0</v>
      </c>
      <c r="BP10" s="51">
        <v>1000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30217.6</v>
      </c>
      <c r="CA10" s="51">
        <v>28988.129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202354</v>
      </c>
      <c r="CM10" s="51">
        <v>199365.02</v>
      </c>
      <c r="CN10" s="51">
        <v>11975.1187</v>
      </c>
      <c r="CO10" s="51">
        <v>4660.5</v>
      </c>
      <c r="CP10" s="51">
        <v>192904</v>
      </c>
      <c r="CQ10" s="51">
        <v>189956.42</v>
      </c>
      <c r="CR10" s="51">
        <v>7975.1187</v>
      </c>
      <c r="CS10" s="51">
        <v>800</v>
      </c>
      <c r="CT10" s="51">
        <v>51594.8</v>
      </c>
      <c r="CU10" s="51">
        <v>51428.7</v>
      </c>
      <c r="CV10" s="51">
        <v>7175.1187</v>
      </c>
      <c r="CW10" s="51">
        <v>0</v>
      </c>
      <c r="CX10" s="51">
        <v>593826</v>
      </c>
      <c r="CY10" s="51">
        <v>585221.3</v>
      </c>
      <c r="CZ10" s="51">
        <v>50515</v>
      </c>
      <c r="DA10" s="51">
        <v>29241.955</v>
      </c>
      <c r="DB10" s="51">
        <v>370368.1</v>
      </c>
      <c r="DC10" s="51">
        <v>365600.3</v>
      </c>
      <c r="DD10" s="51">
        <v>47615</v>
      </c>
      <c r="DE10" s="51">
        <v>26420.555</v>
      </c>
      <c r="DF10" s="51">
        <v>26424.9</v>
      </c>
      <c r="DG10" s="51">
        <v>25756.98</v>
      </c>
      <c r="DH10" s="51">
        <v>0</v>
      </c>
      <c r="DI10" s="51">
        <v>0</v>
      </c>
      <c r="DJ10" s="51">
        <v>16196.6</v>
      </c>
      <c r="DK10" s="51">
        <v>8842.359</v>
      </c>
      <c r="DL10" s="51">
        <v>20402.1</v>
      </c>
      <c r="DM10" s="51">
        <v>13047.859</v>
      </c>
      <c r="DN10" s="51">
        <v>0</v>
      </c>
      <c r="DO10" s="51">
        <v>0</v>
      </c>
      <c r="DP10" s="51">
        <v>4205.5</v>
      </c>
      <c r="DQ10" s="51">
        <v>4205.5</v>
      </c>
    </row>
    <row r="11" spans="2:121" s="43" customFormat="1" ht="21" customHeight="1">
      <c r="B11" s="56">
        <v>2</v>
      </c>
      <c r="C11" s="58" t="s">
        <v>86</v>
      </c>
      <c r="D11" s="51">
        <f t="shared" si="2"/>
        <v>496411.1264</v>
      </c>
      <c r="E11" s="51">
        <f t="shared" si="3"/>
        <v>482672.757</v>
      </c>
      <c r="F11" s="51">
        <f t="shared" si="4"/>
        <v>459959.4916</v>
      </c>
      <c r="G11" s="51">
        <f t="shared" si="5"/>
        <v>459586.348</v>
      </c>
      <c r="H11" s="51">
        <f t="shared" si="6"/>
        <v>45874.03480000001</v>
      </c>
      <c r="I11" s="51">
        <f t="shared" si="7"/>
        <v>32406.497000000003</v>
      </c>
      <c r="J11" s="51">
        <v>179429.0106</v>
      </c>
      <c r="K11" s="51">
        <v>179198.848</v>
      </c>
      <c r="L11" s="51">
        <v>39723.8387</v>
      </c>
      <c r="M11" s="51">
        <v>31832.336</v>
      </c>
      <c r="N11" s="51">
        <v>172729.3606</v>
      </c>
      <c r="O11" s="51">
        <v>172499.926</v>
      </c>
      <c r="P11" s="51">
        <v>24134.0854</v>
      </c>
      <c r="Q11" s="51">
        <v>16340.44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-17130</v>
      </c>
      <c r="AG11" s="51">
        <v>-16639.428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-17130</v>
      </c>
      <c r="AW11" s="51">
        <v>-16639.428</v>
      </c>
      <c r="AX11" s="51">
        <v>52233.4</v>
      </c>
      <c r="AY11" s="51">
        <v>52232.62</v>
      </c>
      <c r="AZ11" s="51">
        <v>6386.2</v>
      </c>
      <c r="BA11" s="51">
        <v>6386.2</v>
      </c>
      <c r="BB11" s="51">
        <v>49845.1</v>
      </c>
      <c r="BC11" s="51">
        <v>49844.32</v>
      </c>
      <c r="BD11" s="51">
        <v>0</v>
      </c>
      <c r="BE11" s="51">
        <v>0</v>
      </c>
      <c r="BF11" s="51">
        <v>2388.3</v>
      </c>
      <c r="BG11" s="51">
        <v>2388.3</v>
      </c>
      <c r="BH11" s="51">
        <v>6386.2</v>
      </c>
      <c r="BI11" s="51">
        <v>6386.2</v>
      </c>
      <c r="BJ11" s="51">
        <v>20706</v>
      </c>
      <c r="BK11" s="51">
        <v>20704.83</v>
      </c>
      <c r="BL11" s="51">
        <v>15071</v>
      </c>
      <c r="BM11" s="51">
        <v>9004.989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18753</v>
      </c>
      <c r="CA11" s="51">
        <v>18753</v>
      </c>
      <c r="CB11" s="51">
        <v>0</v>
      </c>
      <c r="CC11" s="51">
        <v>0</v>
      </c>
      <c r="CD11" s="51">
        <v>1953</v>
      </c>
      <c r="CE11" s="51">
        <v>1951.83</v>
      </c>
      <c r="CF11" s="51">
        <v>15071</v>
      </c>
      <c r="CG11" s="51">
        <v>9004.989</v>
      </c>
      <c r="CH11" s="51">
        <v>0</v>
      </c>
      <c r="CI11" s="51">
        <v>0</v>
      </c>
      <c r="CJ11" s="51">
        <v>412.4</v>
      </c>
      <c r="CK11" s="51">
        <v>412.4</v>
      </c>
      <c r="CL11" s="51">
        <v>63743.966</v>
      </c>
      <c r="CM11" s="51">
        <v>63741.07</v>
      </c>
      <c r="CN11" s="51">
        <v>0</v>
      </c>
      <c r="CO11" s="51">
        <v>0</v>
      </c>
      <c r="CP11" s="51">
        <v>59511.966</v>
      </c>
      <c r="CQ11" s="51">
        <v>59509.74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125781.811</v>
      </c>
      <c r="CY11" s="51">
        <v>125781</v>
      </c>
      <c r="CZ11" s="51">
        <v>1410.5961</v>
      </c>
      <c r="DA11" s="51">
        <v>1410</v>
      </c>
      <c r="DB11" s="51">
        <v>59617.811</v>
      </c>
      <c r="DC11" s="51">
        <v>59617</v>
      </c>
      <c r="DD11" s="51">
        <v>960.5961</v>
      </c>
      <c r="DE11" s="51">
        <v>960</v>
      </c>
      <c r="DF11" s="51">
        <v>4070</v>
      </c>
      <c r="DG11" s="51">
        <v>4035</v>
      </c>
      <c r="DH11" s="51">
        <v>0</v>
      </c>
      <c r="DI11" s="51">
        <v>0</v>
      </c>
      <c r="DJ11" s="51">
        <v>4572.904</v>
      </c>
      <c r="DK11" s="51">
        <v>4572.892</v>
      </c>
      <c r="DL11" s="51">
        <v>13995.304</v>
      </c>
      <c r="DM11" s="51">
        <v>13892.98</v>
      </c>
      <c r="DN11" s="51">
        <v>0</v>
      </c>
      <c r="DO11" s="51">
        <v>0</v>
      </c>
      <c r="DP11" s="51">
        <v>9422.4</v>
      </c>
      <c r="DQ11" s="51">
        <v>9320.088</v>
      </c>
    </row>
    <row r="12" spans="2:121" s="43" customFormat="1" ht="21.75" customHeight="1">
      <c r="B12" s="56">
        <v>3</v>
      </c>
      <c r="C12" s="58" t="s">
        <v>87</v>
      </c>
      <c r="D12" s="51">
        <f t="shared" si="2"/>
        <v>871180.8659000001</v>
      </c>
      <c r="E12" s="51">
        <f t="shared" si="3"/>
        <v>777288.3902</v>
      </c>
      <c r="F12" s="51">
        <f t="shared" si="4"/>
        <v>779183.719</v>
      </c>
      <c r="G12" s="51">
        <f t="shared" si="5"/>
        <v>730794.5700000001</v>
      </c>
      <c r="H12" s="51">
        <f t="shared" si="6"/>
        <v>96997.14689999999</v>
      </c>
      <c r="I12" s="51">
        <f t="shared" si="7"/>
        <v>46493.8202</v>
      </c>
      <c r="J12" s="51">
        <v>195762.619</v>
      </c>
      <c r="K12" s="51">
        <v>177422.416</v>
      </c>
      <c r="L12" s="51">
        <v>36120</v>
      </c>
      <c r="M12" s="51">
        <v>13808.92</v>
      </c>
      <c r="N12" s="51">
        <v>179126.499</v>
      </c>
      <c r="O12" s="51">
        <v>166789.676</v>
      </c>
      <c r="P12" s="51">
        <v>25900</v>
      </c>
      <c r="Q12" s="51">
        <v>13808.92</v>
      </c>
      <c r="R12" s="51">
        <v>13216.42</v>
      </c>
      <c r="S12" s="51">
        <v>8241.05</v>
      </c>
      <c r="T12" s="51">
        <v>10220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4000</v>
      </c>
      <c r="AE12" s="51">
        <v>0</v>
      </c>
      <c r="AF12" s="51">
        <v>33377.1469</v>
      </c>
      <c r="AG12" s="51">
        <v>12246.8402</v>
      </c>
      <c r="AH12" s="51">
        <v>2000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2000</v>
      </c>
      <c r="AQ12" s="51">
        <v>0</v>
      </c>
      <c r="AR12" s="51">
        <v>38377.1469</v>
      </c>
      <c r="AS12" s="51">
        <v>33191.872</v>
      </c>
      <c r="AT12" s="51">
        <v>0</v>
      </c>
      <c r="AU12" s="51">
        <v>0</v>
      </c>
      <c r="AV12" s="51">
        <v>-5000</v>
      </c>
      <c r="AW12" s="51">
        <v>-20945.0318</v>
      </c>
      <c r="AX12" s="51">
        <v>104186.1</v>
      </c>
      <c r="AY12" s="51">
        <v>104177.3</v>
      </c>
      <c r="AZ12" s="51">
        <v>3500</v>
      </c>
      <c r="BA12" s="51">
        <v>2500</v>
      </c>
      <c r="BB12" s="51">
        <v>57888.4</v>
      </c>
      <c r="BC12" s="51">
        <v>57880.4</v>
      </c>
      <c r="BD12" s="51">
        <v>3500</v>
      </c>
      <c r="BE12" s="51">
        <v>2500</v>
      </c>
      <c r="BF12" s="51">
        <v>46297.7</v>
      </c>
      <c r="BG12" s="51">
        <v>46296.9</v>
      </c>
      <c r="BH12" s="51">
        <v>0</v>
      </c>
      <c r="BI12" s="51">
        <v>0</v>
      </c>
      <c r="BJ12" s="51">
        <v>59307.5</v>
      </c>
      <c r="BK12" s="51">
        <v>53221</v>
      </c>
      <c r="BL12" s="51">
        <v>18800</v>
      </c>
      <c r="BM12" s="51">
        <v>14268.06</v>
      </c>
      <c r="BN12" s="51">
        <v>19088.2</v>
      </c>
      <c r="BO12" s="51">
        <v>18078.8</v>
      </c>
      <c r="BP12" s="51">
        <v>1040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3296.5</v>
      </c>
      <c r="BW12" s="51">
        <v>202.65</v>
      </c>
      <c r="BX12" s="51">
        <v>0</v>
      </c>
      <c r="BY12" s="51">
        <v>0</v>
      </c>
      <c r="BZ12" s="51">
        <v>36922.8</v>
      </c>
      <c r="CA12" s="51">
        <v>34939.55</v>
      </c>
      <c r="CB12" s="51">
        <v>17760</v>
      </c>
      <c r="CC12" s="51">
        <v>14268.06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75675</v>
      </c>
      <c r="CM12" s="51">
        <v>70518.15</v>
      </c>
      <c r="CN12" s="51">
        <v>0</v>
      </c>
      <c r="CO12" s="51">
        <v>0</v>
      </c>
      <c r="CP12" s="51">
        <v>75675</v>
      </c>
      <c r="CQ12" s="51">
        <v>70518.15</v>
      </c>
      <c r="CR12" s="51">
        <v>0</v>
      </c>
      <c r="CS12" s="51">
        <v>0</v>
      </c>
      <c r="CT12" s="51">
        <v>56625</v>
      </c>
      <c r="CU12" s="51">
        <v>53639.7</v>
      </c>
      <c r="CV12" s="51">
        <v>0</v>
      </c>
      <c r="CW12" s="51">
        <v>0</v>
      </c>
      <c r="CX12" s="51">
        <v>296076</v>
      </c>
      <c r="CY12" s="51">
        <v>289851.77</v>
      </c>
      <c r="CZ12" s="51">
        <v>5200</v>
      </c>
      <c r="DA12" s="51">
        <v>3670</v>
      </c>
      <c r="DB12" s="51">
        <v>181280</v>
      </c>
      <c r="DC12" s="51">
        <v>177432.44</v>
      </c>
      <c r="DD12" s="51">
        <v>5200</v>
      </c>
      <c r="DE12" s="51">
        <v>3670</v>
      </c>
      <c r="DF12" s="51">
        <v>22665</v>
      </c>
      <c r="DG12" s="51">
        <v>22527.305</v>
      </c>
      <c r="DH12" s="51">
        <v>0</v>
      </c>
      <c r="DI12" s="51">
        <v>0</v>
      </c>
      <c r="DJ12" s="51">
        <v>16511.5</v>
      </c>
      <c r="DK12" s="51">
        <v>13076.629</v>
      </c>
      <c r="DL12" s="51">
        <v>21511.5</v>
      </c>
      <c r="DM12" s="51">
        <v>13076.629</v>
      </c>
      <c r="DN12" s="51">
        <v>0</v>
      </c>
      <c r="DO12" s="51">
        <v>0</v>
      </c>
      <c r="DP12" s="51">
        <v>5000</v>
      </c>
      <c r="DQ12" s="51">
        <v>0</v>
      </c>
    </row>
    <row r="13" spans="2:121" s="43" customFormat="1" ht="20.25" customHeight="1">
      <c r="B13" s="56">
        <v>4</v>
      </c>
      <c r="C13" s="58" t="s">
        <v>88</v>
      </c>
      <c r="D13" s="51">
        <f t="shared" si="2"/>
        <v>195597.3093</v>
      </c>
      <c r="E13" s="51">
        <f t="shared" si="3"/>
        <v>182593.93199999997</v>
      </c>
      <c r="F13" s="51">
        <f t="shared" si="4"/>
        <v>174914.778</v>
      </c>
      <c r="G13" s="51">
        <f t="shared" si="5"/>
        <v>173414.16499999998</v>
      </c>
      <c r="H13" s="51">
        <f t="shared" si="6"/>
        <v>20682.531300000002</v>
      </c>
      <c r="I13" s="51">
        <f t="shared" si="7"/>
        <v>9179.767</v>
      </c>
      <c r="J13" s="51">
        <v>103447.192</v>
      </c>
      <c r="K13" s="51">
        <v>102178.491</v>
      </c>
      <c r="L13" s="51">
        <v>25053.0753</v>
      </c>
      <c r="M13" s="51">
        <v>14576.881</v>
      </c>
      <c r="N13" s="51">
        <v>91909.406</v>
      </c>
      <c r="O13" s="51">
        <v>90642.235</v>
      </c>
      <c r="P13" s="51">
        <v>0</v>
      </c>
      <c r="Q13" s="51">
        <v>0</v>
      </c>
      <c r="R13" s="51">
        <v>11537.786</v>
      </c>
      <c r="S13" s="51">
        <v>11536.256</v>
      </c>
      <c r="T13" s="51">
        <v>25053.0753</v>
      </c>
      <c r="U13" s="51">
        <v>14576.881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5500</v>
      </c>
      <c r="AE13" s="51">
        <v>5500</v>
      </c>
      <c r="AF13" s="51">
        <v>-4370.544</v>
      </c>
      <c r="AG13" s="51">
        <v>-5397.114</v>
      </c>
      <c r="AH13" s="51">
        <v>5500</v>
      </c>
      <c r="AI13" s="51">
        <v>5500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-4370.544</v>
      </c>
      <c r="AW13" s="51">
        <v>-5397.114</v>
      </c>
      <c r="AX13" s="51">
        <v>4537.312</v>
      </c>
      <c r="AY13" s="51">
        <v>4373.4</v>
      </c>
      <c r="AZ13" s="51">
        <v>0</v>
      </c>
      <c r="BA13" s="51">
        <v>0</v>
      </c>
      <c r="BB13" s="51">
        <v>4537.312</v>
      </c>
      <c r="BC13" s="51">
        <v>4373.4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2600</v>
      </c>
      <c r="CM13" s="51">
        <v>2532</v>
      </c>
      <c r="CN13" s="51">
        <v>0</v>
      </c>
      <c r="CO13" s="51">
        <v>0</v>
      </c>
      <c r="CP13" s="51">
        <v>2600</v>
      </c>
      <c r="CQ13" s="51">
        <v>2532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43830.274</v>
      </c>
      <c r="CY13" s="51">
        <v>43830.274</v>
      </c>
      <c r="CZ13" s="51">
        <v>0</v>
      </c>
      <c r="DA13" s="51">
        <v>0</v>
      </c>
      <c r="DB13" s="51">
        <v>31226.061</v>
      </c>
      <c r="DC13" s="51">
        <v>31226.061</v>
      </c>
      <c r="DD13" s="51">
        <v>0</v>
      </c>
      <c r="DE13" s="51">
        <v>0</v>
      </c>
      <c r="DF13" s="51">
        <v>4400</v>
      </c>
      <c r="DG13" s="51">
        <v>4400</v>
      </c>
      <c r="DH13" s="51">
        <v>0</v>
      </c>
      <c r="DI13" s="51">
        <v>0</v>
      </c>
      <c r="DJ13" s="51">
        <v>10600</v>
      </c>
      <c r="DK13" s="51">
        <v>10600</v>
      </c>
      <c r="DL13" s="51">
        <v>10600</v>
      </c>
      <c r="DM13" s="51">
        <v>10600</v>
      </c>
      <c r="DN13" s="51">
        <v>0</v>
      </c>
      <c r="DO13" s="51">
        <v>0</v>
      </c>
      <c r="DP13" s="51">
        <v>0</v>
      </c>
      <c r="DQ13" s="51">
        <v>0</v>
      </c>
    </row>
    <row r="14" spans="2:121" s="43" customFormat="1" ht="21" customHeight="1">
      <c r="B14" s="56">
        <v>5</v>
      </c>
      <c r="C14" s="58" t="s">
        <v>89</v>
      </c>
      <c r="D14" s="51">
        <f t="shared" si="2"/>
        <v>195584.8176</v>
      </c>
      <c r="E14" s="51">
        <f t="shared" si="3"/>
        <v>167309.243</v>
      </c>
      <c r="F14" s="51">
        <f t="shared" si="4"/>
        <v>153328.135</v>
      </c>
      <c r="G14" s="51">
        <f t="shared" si="5"/>
        <v>141968.87399999998</v>
      </c>
      <c r="H14" s="51">
        <f t="shared" si="6"/>
        <v>42256.6826</v>
      </c>
      <c r="I14" s="51">
        <f t="shared" si="7"/>
        <v>25340.369</v>
      </c>
      <c r="J14" s="51">
        <v>87259</v>
      </c>
      <c r="K14" s="51">
        <v>84791.081</v>
      </c>
      <c r="L14" s="51">
        <v>11350.6826</v>
      </c>
      <c r="M14" s="51">
        <v>2915.069</v>
      </c>
      <c r="N14" s="51">
        <v>84473</v>
      </c>
      <c r="O14" s="51">
        <v>82130.398</v>
      </c>
      <c r="P14" s="51">
        <v>3351.6826</v>
      </c>
      <c r="Q14" s="51">
        <v>1055.069</v>
      </c>
      <c r="R14" s="51">
        <v>2786</v>
      </c>
      <c r="S14" s="51">
        <v>2660.683</v>
      </c>
      <c r="T14" s="51">
        <v>7999</v>
      </c>
      <c r="U14" s="51">
        <v>1860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1030</v>
      </c>
      <c r="AE14" s="51">
        <v>523.48</v>
      </c>
      <c r="AF14" s="51">
        <v>0</v>
      </c>
      <c r="AG14" s="51">
        <v>-364.7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1030</v>
      </c>
      <c r="AQ14" s="51">
        <v>523.48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-364.7</v>
      </c>
      <c r="AX14" s="51">
        <v>9556</v>
      </c>
      <c r="AY14" s="51">
        <v>7617.14</v>
      </c>
      <c r="AZ14" s="51">
        <v>21500</v>
      </c>
      <c r="BA14" s="51">
        <v>21500</v>
      </c>
      <c r="BB14" s="51">
        <v>8306</v>
      </c>
      <c r="BC14" s="51">
        <v>7210.66</v>
      </c>
      <c r="BD14" s="51">
        <v>21500</v>
      </c>
      <c r="BE14" s="51">
        <v>21500</v>
      </c>
      <c r="BF14" s="51">
        <v>1250</v>
      </c>
      <c r="BG14" s="51">
        <v>406.48</v>
      </c>
      <c r="BH14" s="51">
        <v>0</v>
      </c>
      <c r="BI14" s="51">
        <v>0</v>
      </c>
      <c r="BJ14" s="51">
        <v>3790</v>
      </c>
      <c r="BK14" s="51">
        <v>2270.621</v>
      </c>
      <c r="BL14" s="51">
        <v>500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1990</v>
      </c>
      <c r="BW14" s="51">
        <v>1131.496</v>
      </c>
      <c r="BX14" s="51">
        <v>500</v>
      </c>
      <c r="BY14" s="51">
        <v>0</v>
      </c>
      <c r="BZ14" s="51">
        <v>1800</v>
      </c>
      <c r="CA14" s="51">
        <v>1139.125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4305</v>
      </c>
      <c r="CM14" s="51">
        <v>3942.692</v>
      </c>
      <c r="CN14" s="51">
        <v>2117</v>
      </c>
      <c r="CO14" s="51">
        <v>60</v>
      </c>
      <c r="CP14" s="51">
        <v>4305</v>
      </c>
      <c r="CQ14" s="51">
        <v>3942.692</v>
      </c>
      <c r="CR14" s="51">
        <v>2117</v>
      </c>
      <c r="CS14" s="51">
        <v>60</v>
      </c>
      <c r="CT14" s="51">
        <v>0</v>
      </c>
      <c r="CU14" s="51">
        <v>0</v>
      </c>
      <c r="CV14" s="51">
        <v>0</v>
      </c>
      <c r="CW14" s="51">
        <v>0</v>
      </c>
      <c r="CX14" s="51">
        <v>34878.135</v>
      </c>
      <c r="CY14" s="51">
        <v>34842.113</v>
      </c>
      <c r="CZ14" s="51">
        <v>6789</v>
      </c>
      <c r="DA14" s="51">
        <v>1230</v>
      </c>
      <c r="DB14" s="51">
        <v>34878.135</v>
      </c>
      <c r="DC14" s="51">
        <v>34842.113</v>
      </c>
      <c r="DD14" s="51">
        <v>6789</v>
      </c>
      <c r="DE14" s="51">
        <v>1230</v>
      </c>
      <c r="DF14" s="51">
        <v>5000</v>
      </c>
      <c r="DG14" s="51">
        <v>2275</v>
      </c>
      <c r="DH14" s="51">
        <v>0</v>
      </c>
      <c r="DI14" s="51">
        <v>0</v>
      </c>
      <c r="DJ14" s="51">
        <v>7510</v>
      </c>
      <c r="DK14" s="51">
        <v>5706.747</v>
      </c>
      <c r="DL14" s="51">
        <v>7510</v>
      </c>
      <c r="DM14" s="51">
        <v>5706.747</v>
      </c>
      <c r="DN14" s="51">
        <v>0</v>
      </c>
      <c r="DO14" s="51">
        <v>0</v>
      </c>
      <c r="DP14" s="51">
        <v>0</v>
      </c>
      <c r="DQ14" s="51">
        <v>0</v>
      </c>
    </row>
    <row r="15" spans="2:121" s="43" customFormat="1" ht="20.25" customHeight="1">
      <c r="B15" s="56">
        <v>6</v>
      </c>
      <c r="C15" s="58" t="s">
        <v>90</v>
      </c>
      <c r="D15" s="51">
        <f t="shared" si="2"/>
        <v>921073.7435000001</v>
      </c>
      <c r="E15" s="51">
        <f t="shared" si="3"/>
        <v>829287.0621</v>
      </c>
      <c r="F15" s="51">
        <f t="shared" si="4"/>
        <v>838246.6459</v>
      </c>
      <c r="G15" s="51">
        <f t="shared" si="5"/>
        <v>787795.6281</v>
      </c>
      <c r="H15" s="51">
        <f t="shared" si="6"/>
        <v>90230.22660000001</v>
      </c>
      <c r="I15" s="51">
        <f t="shared" si="7"/>
        <v>48894.563</v>
      </c>
      <c r="J15" s="51">
        <v>394359.0503</v>
      </c>
      <c r="K15" s="51">
        <v>379804.35</v>
      </c>
      <c r="L15" s="51">
        <v>42574.2376</v>
      </c>
      <c r="M15" s="51">
        <v>27693.663</v>
      </c>
      <c r="N15" s="51">
        <v>383716.4503</v>
      </c>
      <c r="O15" s="51">
        <v>370810.766</v>
      </c>
      <c r="P15" s="51">
        <v>40251.9156</v>
      </c>
      <c r="Q15" s="51">
        <v>26500.191</v>
      </c>
      <c r="R15" s="51">
        <v>6101.5</v>
      </c>
      <c r="S15" s="51">
        <v>4609.492</v>
      </c>
      <c r="T15" s="51">
        <v>2322.322</v>
      </c>
      <c r="U15" s="51">
        <v>1193.472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-2381.9479</v>
      </c>
      <c r="AG15" s="51">
        <v>-12180.006</v>
      </c>
      <c r="AH15" s="51">
        <v>0</v>
      </c>
      <c r="AI15" s="51">
        <v>0</v>
      </c>
      <c r="AJ15" s="51">
        <v>1430.5871</v>
      </c>
      <c r="AK15" s="51">
        <v>429.5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1100</v>
      </c>
      <c r="AS15" s="51">
        <v>876</v>
      </c>
      <c r="AT15" s="51">
        <v>0</v>
      </c>
      <c r="AU15" s="51">
        <v>0</v>
      </c>
      <c r="AV15" s="51">
        <v>-4912.535</v>
      </c>
      <c r="AW15" s="51">
        <v>-13485.506</v>
      </c>
      <c r="AX15" s="51">
        <v>76464.656</v>
      </c>
      <c r="AY15" s="51">
        <v>74166.055</v>
      </c>
      <c r="AZ15" s="51">
        <v>0</v>
      </c>
      <c r="BA15" s="51">
        <v>0</v>
      </c>
      <c r="BB15" s="51">
        <v>74398.856</v>
      </c>
      <c r="BC15" s="51">
        <v>72100.327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40053.828</v>
      </c>
      <c r="BK15" s="51">
        <v>36682.93</v>
      </c>
      <c r="BL15" s="51">
        <v>45268.6111</v>
      </c>
      <c r="BM15" s="51">
        <v>30663.006</v>
      </c>
      <c r="BN15" s="51">
        <v>0</v>
      </c>
      <c r="BO15" s="51">
        <v>0</v>
      </c>
      <c r="BP15" s="51">
        <v>0</v>
      </c>
      <c r="BQ15" s="51">
        <v>0</v>
      </c>
      <c r="BR15" s="51">
        <v>8171.066</v>
      </c>
      <c r="BS15" s="51">
        <v>7568.216</v>
      </c>
      <c r="BT15" s="51">
        <v>36311.6111</v>
      </c>
      <c r="BU15" s="51">
        <v>22442.241</v>
      </c>
      <c r="BV15" s="51">
        <v>12835.762</v>
      </c>
      <c r="BW15" s="51">
        <v>12142.262</v>
      </c>
      <c r="BX15" s="51">
        <v>2357</v>
      </c>
      <c r="BY15" s="51">
        <v>2316.08</v>
      </c>
      <c r="BZ15" s="51">
        <v>19047</v>
      </c>
      <c r="CA15" s="51">
        <v>16972.452</v>
      </c>
      <c r="CB15" s="51">
        <v>6600</v>
      </c>
      <c r="CC15" s="51">
        <v>5904.685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63366.4</v>
      </c>
      <c r="CM15" s="51">
        <v>56249.242</v>
      </c>
      <c r="CN15" s="51">
        <v>4769.3258</v>
      </c>
      <c r="CO15" s="51">
        <v>2717.9</v>
      </c>
      <c r="CP15" s="51">
        <v>51316.4</v>
      </c>
      <c r="CQ15" s="51">
        <v>45776.156</v>
      </c>
      <c r="CR15" s="51">
        <v>4769.3258</v>
      </c>
      <c r="CS15" s="51">
        <v>2717.9</v>
      </c>
      <c r="CT15" s="51">
        <v>27150</v>
      </c>
      <c r="CU15" s="51">
        <v>26563</v>
      </c>
      <c r="CV15" s="51">
        <v>4769.3258</v>
      </c>
      <c r="CW15" s="51">
        <v>2717.9</v>
      </c>
      <c r="CX15" s="51">
        <v>234896.2</v>
      </c>
      <c r="CY15" s="51">
        <v>226334.789</v>
      </c>
      <c r="CZ15" s="51">
        <v>0</v>
      </c>
      <c r="DA15" s="51">
        <v>0</v>
      </c>
      <c r="DB15" s="51">
        <v>144777.2</v>
      </c>
      <c r="DC15" s="51">
        <v>137591.6</v>
      </c>
      <c r="DD15" s="51">
        <v>0</v>
      </c>
      <c r="DE15" s="51">
        <v>0</v>
      </c>
      <c r="DF15" s="51">
        <v>8260</v>
      </c>
      <c r="DG15" s="51">
        <v>6405</v>
      </c>
      <c r="DH15" s="51">
        <v>0</v>
      </c>
      <c r="DI15" s="51">
        <v>0</v>
      </c>
      <c r="DJ15" s="51">
        <v>13443.3826</v>
      </c>
      <c r="DK15" s="51">
        <v>750.1331</v>
      </c>
      <c r="DL15" s="51">
        <v>20846.5116</v>
      </c>
      <c r="DM15" s="51">
        <v>8153.2621</v>
      </c>
      <c r="DN15" s="51">
        <v>0</v>
      </c>
      <c r="DO15" s="51">
        <v>0</v>
      </c>
      <c r="DP15" s="51">
        <v>7403.129</v>
      </c>
      <c r="DQ15" s="51">
        <v>7403.129</v>
      </c>
    </row>
    <row r="16" spans="2:121" s="43" customFormat="1" ht="18" customHeight="1">
      <c r="B16" s="56">
        <v>7</v>
      </c>
      <c r="C16" s="58" t="s">
        <v>91</v>
      </c>
      <c r="D16" s="51">
        <f t="shared" si="2"/>
        <v>301269.73970000003</v>
      </c>
      <c r="E16" s="51">
        <f t="shared" si="3"/>
        <v>219396.456</v>
      </c>
      <c r="F16" s="51">
        <f t="shared" si="4"/>
        <v>167249.7</v>
      </c>
      <c r="G16" s="51">
        <f t="shared" si="5"/>
        <v>87637.31</v>
      </c>
      <c r="H16" s="51">
        <f t="shared" si="6"/>
        <v>135820.0397</v>
      </c>
      <c r="I16" s="51">
        <f t="shared" si="7"/>
        <v>133559.146</v>
      </c>
      <c r="J16" s="51">
        <v>137766.7</v>
      </c>
      <c r="K16" s="51">
        <v>77744.95</v>
      </c>
      <c r="L16" s="51">
        <v>135820.0397</v>
      </c>
      <c r="M16" s="51">
        <v>133559.146</v>
      </c>
      <c r="N16" s="51">
        <v>137766.7</v>
      </c>
      <c r="O16" s="51">
        <v>77744.95</v>
      </c>
      <c r="P16" s="51">
        <v>135820.0397</v>
      </c>
      <c r="Q16" s="51">
        <v>133559.146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3900</v>
      </c>
      <c r="CM16" s="51">
        <v>952.36</v>
      </c>
      <c r="CN16" s="51">
        <v>0</v>
      </c>
      <c r="CO16" s="51">
        <v>0</v>
      </c>
      <c r="CP16" s="51">
        <v>3900</v>
      </c>
      <c r="CQ16" s="51">
        <v>952.36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4678</v>
      </c>
      <c r="CY16" s="51">
        <v>3040</v>
      </c>
      <c r="CZ16" s="51">
        <v>0</v>
      </c>
      <c r="DA16" s="51">
        <v>0</v>
      </c>
      <c r="DB16" s="51">
        <v>4678</v>
      </c>
      <c r="DC16" s="51">
        <v>3040</v>
      </c>
      <c r="DD16" s="51">
        <v>0</v>
      </c>
      <c r="DE16" s="51">
        <v>0</v>
      </c>
      <c r="DF16" s="51">
        <v>4200</v>
      </c>
      <c r="DG16" s="51">
        <v>4100</v>
      </c>
      <c r="DH16" s="51">
        <v>0</v>
      </c>
      <c r="DI16" s="51">
        <v>0</v>
      </c>
      <c r="DJ16" s="51">
        <v>14905</v>
      </c>
      <c r="DK16" s="51">
        <v>0</v>
      </c>
      <c r="DL16" s="51">
        <v>16705</v>
      </c>
      <c r="DM16" s="51">
        <v>1800</v>
      </c>
      <c r="DN16" s="51">
        <v>0</v>
      </c>
      <c r="DO16" s="51">
        <v>0</v>
      </c>
      <c r="DP16" s="51">
        <v>1800</v>
      </c>
      <c r="DQ16" s="51">
        <v>1800</v>
      </c>
    </row>
    <row r="17" spans="2:121" s="43" customFormat="1" ht="18" customHeight="1">
      <c r="B17" s="56">
        <v>8</v>
      </c>
      <c r="C17" s="58" t="s">
        <v>92</v>
      </c>
      <c r="D17" s="51">
        <f t="shared" si="2"/>
        <v>687986.9081000001</v>
      </c>
      <c r="E17" s="51">
        <f t="shared" si="3"/>
        <v>660524.531</v>
      </c>
      <c r="F17" s="51">
        <f t="shared" si="4"/>
        <v>555227.4680000001</v>
      </c>
      <c r="G17" s="51">
        <f t="shared" si="5"/>
        <v>543417.291</v>
      </c>
      <c r="H17" s="51">
        <f t="shared" si="6"/>
        <v>132759.4401</v>
      </c>
      <c r="I17" s="51">
        <f t="shared" si="7"/>
        <v>117107.24</v>
      </c>
      <c r="J17" s="51">
        <v>117214</v>
      </c>
      <c r="K17" s="51">
        <v>116580.553</v>
      </c>
      <c r="L17" s="51">
        <v>117017.7391</v>
      </c>
      <c r="M17" s="51">
        <v>88720.479</v>
      </c>
      <c r="N17" s="51">
        <v>86753.8</v>
      </c>
      <c r="O17" s="51">
        <v>86417.071</v>
      </c>
      <c r="P17" s="51">
        <v>80811</v>
      </c>
      <c r="Q17" s="51">
        <v>71903.55</v>
      </c>
      <c r="R17" s="51">
        <v>23427</v>
      </c>
      <c r="S17" s="51">
        <v>23166.782</v>
      </c>
      <c r="T17" s="51">
        <v>36206.7391</v>
      </c>
      <c r="U17" s="51">
        <v>16816.929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12599</v>
      </c>
      <c r="AE17" s="51">
        <v>12480.613</v>
      </c>
      <c r="AF17" s="51">
        <v>-12550.299</v>
      </c>
      <c r="AG17" s="51">
        <v>4381.98</v>
      </c>
      <c r="AH17" s="51">
        <v>100</v>
      </c>
      <c r="AI17" s="51">
        <v>75.328</v>
      </c>
      <c r="AJ17" s="51">
        <v>30719.701</v>
      </c>
      <c r="AK17" s="51">
        <v>30719.701</v>
      </c>
      <c r="AL17" s="51">
        <v>0</v>
      </c>
      <c r="AM17" s="51">
        <v>0</v>
      </c>
      <c r="AN17" s="51">
        <v>0</v>
      </c>
      <c r="AO17" s="51">
        <v>0</v>
      </c>
      <c r="AP17" s="51">
        <v>12499</v>
      </c>
      <c r="AQ17" s="51">
        <v>12405.285</v>
      </c>
      <c r="AR17" s="51">
        <v>5150</v>
      </c>
      <c r="AS17" s="51">
        <v>4680</v>
      </c>
      <c r="AT17" s="51">
        <v>0</v>
      </c>
      <c r="AU17" s="51">
        <v>0</v>
      </c>
      <c r="AV17" s="51">
        <v>-48420</v>
      </c>
      <c r="AW17" s="51">
        <v>-31017.721</v>
      </c>
      <c r="AX17" s="51">
        <v>151036</v>
      </c>
      <c r="AY17" s="51">
        <v>151036</v>
      </c>
      <c r="AZ17" s="51">
        <v>0</v>
      </c>
      <c r="BA17" s="51">
        <v>0</v>
      </c>
      <c r="BB17" s="51">
        <v>150000</v>
      </c>
      <c r="BC17" s="51">
        <v>150000</v>
      </c>
      <c r="BD17" s="51">
        <v>0</v>
      </c>
      <c r="BE17" s="51">
        <v>0</v>
      </c>
      <c r="BF17" s="51">
        <v>1036</v>
      </c>
      <c r="BG17" s="51">
        <v>1036</v>
      </c>
      <c r="BH17" s="51">
        <v>0</v>
      </c>
      <c r="BI17" s="51">
        <v>0</v>
      </c>
      <c r="BJ17" s="51">
        <v>25440.7</v>
      </c>
      <c r="BK17" s="51">
        <v>25429.525</v>
      </c>
      <c r="BL17" s="51">
        <v>1650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25440.7</v>
      </c>
      <c r="CA17" s="51">
        <v>25429.525</v>
      </c>
      <c r="CB17" s="51">
        <v>1650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34798.3</v>
      </c>
      <c r="CM17" s="51">
        <v>34702.5</v>
      </c>
      <c r="CN17" s="51">
        <v>2350</v>
      </c>
      <c r="CO17" s="51">
        <v>2350</v>
      </c>
      <c r="CP17" s="51">
        <v>34798.3</v>
      </c>
      <c r="CQ17" s="51">
        <v>34702.5</v>
      </c>
      <c r="CR17" s="51">
        <v>2350</v>
      </c>
      <c r="CS17" s="51">
        <v>2350</v>
      </c>
      <c r="CT17" s="51">
        <v>22500</v>
      </c>
      <c r="CU17" s="51">
        <v>22500</v>
      </c>
      <c r="CV17" s="51">
        <v>2350</v>
      </c>
      <c r="CW17" s="51">
        <v>2350</v>
      </c>
      <c r="CX17" s="51">
        <v>195991.918</v>
      </c>
      <c r="CY17" s="51">
        <v>190609.6</v>
      </c>
      <c r="CZ17" s="51">
        <v>24292</v>
      </c>
      <c r="DA17" s="51">
        <v>21654.781</v>
      </c>
      <c r="DB17" s="51">
        <v>131525.918</v>
      </c>
      <c r="DC17" s="51">
        <v>126143.6</v>
      </c>
      <c r="DD17" s="51">
        <v>23982</v>
      </c>
      <c r="DE17" s="51">
        <v>21344.781</v>
      </c>
      <c r="DF17" s="51">
        <v>12600</v>
      </c>
      <c r="DG17" s="51">
        <v>12269.5</v>
      </c>
      <c r="DH17" s="51">
        <v>0</v>
      </c>
      <c r="DI17" s="51">
        <v>0</v>
      </c>
      <c r="DJ17" s="51">
        <v>5547.55</v>
      </c>
      <c r="DK17" s="51">
        <v>309</v>
      </c>
      <c r="DL17" s="51">
        <v>5547.55</v>
      </c>
      <c r="DM17" s="51">
        <v>309</v>
      </c>
      <c r="DN17" s="51">
        <v>0</v>
      </c>
      <c r="DO17" s="51">
        <v>0</v>
      </c>
      <c r="DP17" s="51">
        <v>0</v>
      </c>
      <c r="DQ17" s="51">
        <v>0</v>
      </c>
    </row>
    <row r="18" spans="1:121" ht="16.5" customHeight="1">
      <c r="A18" s="44"/>
      <c r="B18" s="52"/>
      <c r="C18" s="55" t="s">
        <v>82</v>
      </c>
      <c r="D18" s="51">
        <f aca="true" t="shared" si="8" ref="D18:AI18">SUM(D10:D17)</f>
        <v>5299758.096100001</v>
      </c>
      <c r="E18" s="51">
        <f t="shared" si="8"/>
        <v>4848297.269300001</v>
      </c>
      <c r="F18" s="51">
        <f t="shared" si="8"/>
        <v>4665510.5385</v>
      </c>
      <c r="G18" s="51">
        <f t="shared" si="8"/>
        <v>4417386.9541</v>
      </c>
      <c r="H18" s="51">
        <f t="shared" si="8"/>
        <v>662078.5866</v>
      </c>
      <c r="I18" s="51">
        <f t="shared" si="8"/>
        <v>453639.0322</v>
      </c>
      <c r="J18" s="51">
        <f t="shared" si="8"/>
        <v>1638334.3729</v>
      </c>
      <c r="K18" s="51">
        <f t="shared" si="8"/>
        <v>1518038.369</v>
      </c>
      <c r="L18" s="51">
        <f t="shared" si="8"/>
        <v>458124.8809</v>
      </c>
      <c r="M18" s="51">
        <f t="shared" si="8"/>
        <v>359226</v>
      </c>
      <c r="N18" s="51">
        <f t="shared" si="8"/>
        <v>1496312.0169000002</v>
      </c>
      <c r="O18" s="51">
        <f t="shared" si="8"/>
        <v>1393113.354</v>
      </c>
      <c r="P18" s="51">
        <f t="shared" si="8"/>
        <v>319130.3407</v>
      </c>
      <c r="Q18" s="51">
        <f t="shared" si="8"/>
        <v>269165.132</v>
      </c>
      <c r="R18" s="51">
        <f t="shared" si="8"/>
        <v>62283.706</v>
      </c>
      <c r="S18" s="51">
        <f t="shared" si="8"/>
        <v>55361.183</v>
      </c>
      <c r="T18" s="51">
        <f t="shared" si="8"/>
        <v>82101.13639999999</v>
      </c>
      <c r="U18" s="51">
        <f t="shared" si="8"/>
        <v>34672.28200000001</v>
      </c>
      <c r="V18" s="51">
        <f t="shared" si="8"/>
        <v>0</v>
      </c>
      <c r="W18" s="51">
        <f t="shared" si="8"/>
        <v>0</v>
      </c>
      <c r="X18" s="51">
        <f t="shared" si="8"/>
        <v>0</v>
      </c>
      <c r="Y18" s="51">
        <f t="shared" si="8"/>
        <v>0</v>
      </c>
      <c r="Z18" s="51">
        <f t="shared" si="8"/>
        <v>0</v>
      </c>
      <c r="AA18" s="51">
        <f t="shared" si="8"/>
        <v>0</v>
      </c>
      <c r="AB18" s="51">
        <f t="shared" si="8"/>
        <v>0</v>
      </c>
      <c r="AC18" s="51">
        <f t="shared" si="8"/>
        <v>0</v>
      </c>
      <c r="AD18" s="51">
        <f t="shared" si="8"/>
        <v>23329</v>
      </c>
      <c r="AE18" s="51">
        <f t="shared" si="8"/>
        <v>18604.093</v>
      </c>
      <c r="AF18" s="51">
        <f t="shared" si="8"/>
        <v>-28946.146</v>
      </c>
      <c r="AG18" s="51">
        <f t="shared" si="8"/>
        <v>-66245.3768</v>
      </c>
      <c r="AH18" s="51">
        <f t="shared" si="8"/>
        <v>7600</v>
      </c>
      <c r="AI18" s="51">
        <f t="shared" si="8"/>
        <v>5575.328</v>
      </c>
      <c r="AJ18" s="51">
        <f aca="true" t="shared" si="9" ref="AJ18:BM18">SUM(AJ10:AJ17)</f>
        <v>33510.2881</v>
      </c>
      <c r="AK18" s="51">
        <f t="shared" si="9"/>
        <v>32509.201</v>
      </c>
      <c r="AL18" s="51">
        <f t="shared" si="9"/>
        <v>0</v>
      </c>
      <c r="AM18" s="51">
        <f t="shared" si="9"/>
        <v>0</v>
      </c>
      <c r="AN18" s="51">
        <f t="shared" si="9"/>
        <v>0</v>
      </c>
      <c r="AO18" s="51">
        <f t="shared" si="9"/>
        <v>0</v>
      </c>
      <c r="AP18" s="51">
        <f t="shared" si="9"/>
        <v>15629</v>
      </c>
      <c r="AQ18" s="51">
        <f t="shared" si="9"/>
        <v>12928.765</v>
      </c>
      <c r="AR18" s="51">
        <f t="shared" si="9"/>
        <v>75467.0469</v>
      </c>
      <c r="AS18" s="51">
        <f t="shared" si="9"/>
        <v>68302.527</v>
      </c>
      <c r="AT18" s="51">
        <f t="shared" si="9"/>
        <v>0</v>
      </c>
      <c r="AU18" s="51">
        <f t="shared" si="9"/>
        <v>0</v>
      </c>
      <c r="AV18" s="51">
        <f t="shared" si="9"/>
        <v>-137923.481</v>
      </c>
      <c r="AW18" s="51">
        <f t="shared" si="9"/>
        <v>-167057.1048</v>
      </c>
      <c r="AX18" s="51">
        <f t="shared" si="9"/>
        <v>638892.6680000001</v>
      </c>
      <c r="AY18" s="51">
        <f t="shared" si="9"/>
        <v>633578.315</v>
      </c>
      <c r="AZ18" s="51">
        <f t="shared" si="9"/>
        <v>40779.8</v>
      </c>
      <c r="BA18" s="51">
        <f t="shared" si="9"/>
        <v>39314.818</v>
      </c>
      <c r="BB18" s="51">
        <f t="shared" si="9"/>
        <v>540354.868</v>
      </c>
      <c r="BC18" s="51">
        <f t="shared" si="9"/>
        <v>536779.1070000001</v>
      </c>
      <c r="BD18" s="51">
        <f t="shared" si="9"/>
        <v>25000</v>
      </c>
      <c r="BE18" s="51">
        <f t="shared" si="9"/>
        <v>24000</v>
      </c>
      <c r="BF18" s="51">
        <f t="shared" si="9"/>
        <v>76472</v>
      </c>
      <c r="BG18" s="51">
        <f t="shared" si="9"/>
        <v>75625.68</v>
      </c>
      <c r="BH18" s="51">
        <f t="shared" si="9"/>
        <v>15261.2</v>
      </c>
      <c r="BI18" s="51">
        <f t="shared" si="9"/>
        <v>14814.818</v>
      </c>
      <c r="BJ18" s="51">
        <f t="shared" si="9"/>
        <v>179515.62800000003</v>
      </c>
      <c r="BK18" s="51">
        <f t="shared" si="9"/>
        <v>167297.035</v>
      </c>
      <c r="BL18" s="51">
        <f t="shared" si="9"/>
        <v>82289.61110000001</v>
      </c>
      <c r="BM18" s="51">
        <f t="shared" si="9"/>
        <v>53936.055</v>
      </c>
      <c r="BN18" s="51">
        <f aca="true" t="shared" si="10" ref="BN18:BY18">SUM(BN10:BN17)</f>
        <v>19088.2</v>
      </c>
      <c r="BO18" s="51">
        <f t="shared" si="10"/>
        <v>18078.8</v>
      </c>
      <c r="BP18" s="51">
        <f t="shared" si="10"/>
        <v>2040</v>
      </c>
      <c r="BQ18" s="51">
        <f t="shared" si="10"/>
        <v>0</v>
      </c>
      <c r="BR18" s="51">
        <f t="shared" si="10"/>
        <v>8171.066</v>
      </c>
      <c r="BS18" s="51">
        <f t="shared" si="10"/>
        <v>7568.216</v>
      </c>
      <c r="BT18" s="51">
        <f t="shared" si="10"/>
        <v>36311.6111</v>
      </c>
      <c r="BU18" s="51">
        <f t="shared" si="10"/>
        <v>22442.241</v>
      </c>
      <c r="BV18" s="51">
        <f t="shared" si="10"/>
        <v>18122.262000000002</v>
      </c>
      <c r="BW18" s="51">
        <f t="shared" si="10"/>
        <v>13476.408000000001</v>
      </c>
      <c r="BX18" s="51">
        <f t="shared" si="10"/>
        <v>2857</v>
      </c>
      <c r="BY18" s="51">
        <f t="shared" si="10"/>
        <v>2316.08</v>
      </c>
      <c r="BZ18" s="51">
        <f aca="true" t="shared" si="11" ref="BZ18:DQ18">SUM(BZ10:BZ17)</f>
        <v>132181.1</v>
      </c>
      <c r="CA18" s="51">
        <f t="shared" si="11"/>
        <v>126221.78100000002</v>
      </c>
      <c r="CB18" s="51">
        <f t="shared" si="11"/>
        <v>26010</v>
      </c>
      <c r="CC18" s="51">
        <f t="shared" si="11"/>
        <v>20172.745</v>
      </c>
      <c r="CD18" s="51">
        <f>SUM(CD10:CD17)</f>
        <v>1953</v>
      </c>
      <c r="CE18" s="51">
        <f>SUM(CE10:CE17)</f>
        <v>1951.83</v>
      </c>
      <c r="CF18" s="51">
        <f>SUM(CF10:CF17)</f>
        <v>15071</v>
      </c>
      <c r="CG18" s="51">
        <f>SUM(CG10:CG17)</f>
        <v>9004.989</v>
      </c>
      <c r="CH18" s="51">
        <f t="shared" si="11"/>
        <v>0</v>
      </c>
      <c r="CI18" s="51">
        <f t="shared" si="11"/>
        <v>0</v>
      </c>
      <c r="CJ18" s="51">
        <f t="shared" si="11"/>
        <v>412.4</v>
      </c>
      <c r="CK18" s="51">
        <f t="shared" si="11"/>
        <v>412.4</v>
      </c>
      <c r="CL18" s="51">
        <f t="shared" si="11"/>
        <v>450742.666</v>
      </c>
      <c r="CM18" s="51">
        <f t="shared" si="11"/>
        <v>432003.034</v>
      </c>
      <c r="CN18" s="51">
        <f t="shared" si="11"/>
        <v>21211.4445</v>
      </c>
      <c r="CO18" s="51">
        <f t="shared" si="11"/>
        <v>9788.4</v>
      </c>
      <c r="CP18" s="51">
        <f t="shared" si="11"/>
        <v>425010.666</v>
      </c>
      <c r="CQ18" s="51">
        <f t="shared" si="11"/>
        <v>407890.018</v>
      </c>
      <c r="CR18" s="51">
        <f t="shared" si="11"/>
        <v>17211.444499999998</v>
      </c>
      <c r="CS18" s="51">
        <f t="shared" si="11"/>
        <v>5927.9</v>
      </c>
      <c r="CT18" s="51">
        <f t="shared" si="11"/>
        <v>157869.8</v>
      </c>
      <c r="CU18" s="51">
        <f t="shared" si="11"/>
        <v>154131.4</v>
      </c>
      <c r="CV18" s="51">
        <f t="shared" si="11"/>
        <v>14294.4445</v>
      </c>
      <c r="CW18" s="51">
        <f t="shared" si="11"/>
        <v>5067.9</v>
      </c>
      <c r="CX18" s="51">
        <f t="shared" si="11"/>
        <v>1529958.338</v>
      </c>
      <c r="CY18" s="51">
        <f t="shared" si="11"/>
        <v>1499510.846</v>
      </c>
      <c r="CZ18" s="51">
        <f t="shared" si="11"/>
        <v>88206.5961</v>
      </c>
      <c r="DA18" s="51">
        <f t="shared" si="11"/>
        <v>57206.736000000004</v>
      </c>
      <c r="DB18" s="51">
        <f t="shared" si="11"/>
        <v>958351.2250000001</v>
      </c>
      <c r="DC18" s="51">
        <f t="shared" si="11"/>
        <v>935493.114</v>
      </c>
      <c r="DD18" s="51">
        <f t="shared" si="11"/>
        <v>84546.5961</v>
      </c>
      <c r="DE18" s="51">
        <f t="shared" si="11"/>
        <v>53625.335999999996</v>
      </c>
      <c r="DF18" s="51">
        <f t="shared" si="11"/>
        <v>87619.9</v>
      </c>
      <c r="DG18" s="51">
        <f t="shared" si="11"/>
        <v>81768.785</v>
      </c>
      <c r="DH18" s="51">
        <f t="shared" si="11"/>
        <v>0</v>
      </c>
      <c r="DI18" s="51">
        <f t="shared" si="11"/>
        <v>0</v>
      </c>
      <c r="DJ18" s="51">
        <f t="shared" si="11"/>
        <v>89286.9366</v>
      </c>
      <c r="DK18" s="51">
        <f t="shared" si="11"/>
        <v>43857.76010000001</v>
      </c>
      <c r="DL18" s="51">
        <f t="shared" si="11"/>
        <v>117117.9656</v>
      </c>
      <c r="DM18" s="51">
        <f t="shared" si="11"/>
        <v>66586.4771</v>
      </c>
      <c r="DN18" s="51">
        <f t="shared" si="11"/>
        <v>0</v>
      </c>
      <c r="DO18" s="51">
        <f t="shared" si="11"/>
        <v>0</v>
      </c>
      <c r="DP18" s="51">
        <f t="shared" si="11"/>
        <v>27831.029000000002</v>
      </c>
      <c r="DQ18" s="51">
        <f t="shared" si="11"/>
        <v>22728.717</v>
      </c>
    </row>
    <row r="19" spans="4:121" ht="17.25"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4:121" ht="17.2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4:121" ht="17.25"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4:121" ht="17.2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4:121" ht="17.25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4:121" ht="17.2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4:121" ht="17.25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4:121" ht="17.2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4:121" ht="17.25"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4:121" ht="17.25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4:121" ht="17.2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4:121" ht="17.25"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4:121" ht="17.25"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  <row r="32" spans="4:121" ht="17.25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</row>
    <row r="33" spans="4:121" ht="17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</row>
    <row r="34" spans="4:121" ht="17.2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</row>
    <row r="35" spans="4:121" ht="17.2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</row>
    <row r="36" spans="4:121" ht="17.2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</row>
    <row r="37" spans="4:121" ht="17.2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</row>
    <row r="38" spans="4:121" ht="17.2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4:121" ht="17.2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</row>
    <row r="40" spans="4:121" ht="17.2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4:121" ht="17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</row>
    <row r="42" spans="4:121" ht="17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</row>
    <row r="43" spans="4:121" ht="17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</row>
    <row r="44" spans="4:121" ht="17.2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</row>
    <row r="45" spans="4:121" ht="17.2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</row>
    <row r="46" spans="4:121" ht="17.2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</row>
    <row r="47" spans="4:121" ht="17.2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</row>
    <row r="48" spans="4:121" ht="17.2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</row>
    <row r="49" spans="4:121" ht="17.2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</row>
    <row r="50" spans="4:121" ht="17.2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</row>
    <row r="51" spans="4:121" ht="17.2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</row>
    <row r="52" spans="4:121" ht="17.2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</row>
    <row r="53" spans="4:121" ht="17.2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</row>
    <row r="54" spans="4:121" ht="17.2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</row>
    <row r="55" spans="4:121" ht="17.2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</row>
    <row r="56" spans="4:121" ht="17.2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</row>
    <row r="57" spans="4:121" ht="17.2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</row>
    <row r="58" spans="4:121" ht="17.2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</row>
    <row r="59" spans="4:121" ht="17.2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</row>
    <row r="60" spans="4:121" ht="17.2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</row>
    <row r="61" spans="4:121" ht="17.2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</row>
    <row r="62" spans="4:121" ht="17.2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</row>
    <row r="63" spans="4:121" ht="17.2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</row>
    <row r="64" spans="4:121" ht="17.2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</row>
    <row r="65" spans="4:121" ht="17.2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</row>
    <row r="66" spans="4:121" ht="17.2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</row>
    <row r="67" spans="4:121" ht="17.2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4:121" ht="17.2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4:121" ht="17.2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4:121" ht="17.2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4:121" ht="17.2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4:121" ht="17.2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4:121" ht="17.2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4:121" ht="17.2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4:121" ht="17.2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4:121" ht="17.2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4:121" ht="17.2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4:121" ht="17.2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4:121" ht="17.2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4:121" ht="17.2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4:121" ht="17.2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4:121" ht="17.2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4:121" ht="17.2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4:121" ht="17.2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4:121" ht="17.2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4:121" ht="17.2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4:121" ht="17.2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4:121" ht="17.2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4:121" ht="17.2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4:121" ht="17.2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4:121" ht="17.2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4:121" ht="17.2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4:121" ht="17.2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4:121" ht="17.2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4:121" ht="17.2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4:121" ht="17.2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4:121" ht="17.2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4:121" ht="17.2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4:121" ht="17.2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4:121" ht="17.2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4:121" ht="17.2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4:121" ht="17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4:121" ht="17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4:121" ht="17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4:121" ht="17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4:121" ht="17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4:121" ht="17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4:121" ht="17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4:121" ht="17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4:121" ht="17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4:121" ht="17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4:121" ht="17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4:121" ht="17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</sheetData>
  <sheetProtection/>
  <protectedRanges>
    <protectedRange sqref="C18" name="Range3"/>
    <protectedRange sqref="J10:DI17 J18:DQ18" name="Range1"/>
    <protectedRange sqref="DL10:DQ17" name="Range2"/>
  </protectedRanges>
  <mergeCells count="97">
    <mergeCell ref="C2:J2"/>
    <mergeCell ref="BR6:BU6"/>
    <mergeCell ref="DJ5:DO6"/>
    <mergeCell ref="DF5:DI6"/>
    <mergeCell ref="DN7:DO7"/>
    <mergeCell ref="DH7:DI7"/>
    <mergeCell ref="DJ7:DK7"/>
    <mergeCell ref="CP6:CS6"/>
    <mergeCell ref="CP7:CQ7"/>
    <mergeCell ref="CL5:CO6"/>
    <mergeCell ref="CX7:CY7"/>
    <mergeCell ref="BN6:BQ6"/>
    <mergeCell ref="CJ7:CK7"/>
    <mergeCell ref="CT6:CW6"/>
    <mergeCell ref="CH5:CK6"/>
    <mergeCell ref="BZ6:CC6"/>
    <mergeCell ref="CL7:CM7"/>
    <mergeCell ref="BR7:BS7"/>
    <mergeCell ref="CD7:CE7"/>
    <mergeCell ref="BZ7:CA7"/>
    <mergeCell ref="DB6:DE6"/>
    <mergeCell ref="DB7:DC7"/>
    <mergeCell ref="DD7:DE7"/>
    <mergeCell ref="CR7:CS7"/>
    <mergeCell ref="CX5:DA6"/>
    <mergeCell ref="DP7:DQ7"/>
    <mergeCell ref="DL7:DM7"/>
    <mergeCell ref="CV7:CW7"/>
    <mergeCell ref="CT7:CU7"/>
    <mergeCell ref="CZ7:DA7"/>
    <mergeCell ref="CF7:CG7"/>
    <mergeCell ref="CH7:CI7"/>
    <mergeCell ref="BT7:BU7"/>
    <mergeCell ref="BV7:BW7"/>
    <mergeCell ref="BP7:BQ7"/>
    <mergeCell ref="BJ7:BK7"/>
    <mergeCell ref="BN7:BO7"/>
    <mergeCell ref="C4:C8"/>
    <mergeCell ref="D4:I6"/>
    <mergeCell ref="N6:Q6"/>
    <mergeCell ref="C1:L1"/>
    <mergeCell ref="J4:DQ4"/>
    <mergeCell ref="D7:E7"/>
    <mergeCell ref="DP5:DQ6"/>
    <mergeCell ref="DF7:DG7"/>
    <mergeCell ref="AP7:AQ7"/>
    <mergeCell ref="AV7:AW7"/>
    <mergeCell ref="CN7:CO7"/>
    <mergeCell ref="L7:M7"/>
    <mergeCell ref="V7:W7"/>
    <mergeCell ref="X7:Y7"/>
    <mergeCell ref="F7:G7"/>
    <mergeCell ref="J7:K7"/>
    <mergeCell ref="Z7:AA7"/>
    <mergeCell ref="BX7:BY7"/>
    <mergeCell ref="CB7:CC7"/>
    <mergeCell ref="BB7:BC7"/>
    <mergeCell ref="AB3:AC3"/>
    <mergeCell ref="P7:Q7"/>
    <mergeCell ref="AX7:AY7"/>
    <mergeCell ref="AN7:AO7"/>
    <mergeCell ref="BH7:BI7"/>
    <mergeCell ref="B4:B8"/>
    <mergeCell ref="J5:M6"/>
    <mergeCell ref="AB7:AC7"/>
    <mergeCell ref="H7:I7"/>
    <mergeCell ref="N7:O7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BD7:BE7"/>
    <mergeCell ref="CD6:CG6"/>
    <mergeCell ref="Z5:AC6"/>
    <mergeCell ref="CB5:CG5"/>
    <mergeCell ref="AH5:AI5"/>
    <mergeCell ref="AP6:AS6"/>
    <mergeCell ref="BJ5:BM6"/>
    <mergeCell ref="BV6:BY6"/>
    <mergeCell ref="AX5:BA6"/>
    <mergeCell ref="AH6:AK6"/>
    <mergeCell ref="AD5:AG6"/>
    <mergeCell ref="BB6:BE6"/>
    <mergeCell ref="AL6:AO6"/>
    <mergeCell ref="R6:U6"/>
    <mergeCell ref="BF6:BI6"/>
    <mergeCell ref="T7:U7"/>
    <mergeCell ref="R7:S7"/>
    <mergeCell ref="V5:Y6"/>
    <mergeCell ref="AT7:AU7"/>
    <mergeCell ref="AH7:AI7"/>
    <mergeCell ref="N5:U5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25" t="s">
        <v>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07" t="s">
        <v>11</v>
      </c>
      <c r="Z3" s="107"/>
      <c r="AI3" s="129"/>
      <c r="AJ3" s="129"/>
    </row>
    <row r="4" spans="1:50" s="6" customFormat="1" ht="15" customHeight="1">
      <c r="A4" s="127" t="s">
        <v>4</v>
      </c>
      <c r="B4" s="128" t="s">
        <v>0</v>
      </c>
      <c r="C4" s="116" t="s">
        <v>16</v>
      </c>
      <c r="D4" s="117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2"/>
      <c r="AR4" s="12"/>
      <c r="AS4" s="12"/>
      <c r="AT4" s="12"/>
      <c r="AU4" s="12"/>
      <c r="AV4" s="12"/>
      <c r="AW4" s="104"/>
      <c r="AX4" s="104"/>
    </row>
    <row r="5" spans="1:50" s="6" customFormat="1" ht="27.75" customHeight="1">
      <c r="A5" s="127"/>
      <c r="B5" s="128"/>
      <c r="C5" s="118"/>
      <c r="D5" s="119"/>
      <c r="E5" s="99" t="s">
        <v>15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1"/>
      <c r="AI5" s="97" t="s">
        <v>5</v>
      </c>
      <c r="AJ5" s="97"/>
      <c r="AK5" s="102" t="s">
        <v>7</v>
      </c>
      <c r="AL5" s="103"/>
      <c r="AM5" s="103"/>
      <c r="AN5" s="103"/>
      <c r="AO5" s="103"/>
      <c r="AP5" s="103"/>
      <c r="AQ5" s="96" t="s">
        <v>8</v>
      </c>
      <c r="AR5" s="96"/>
      <c r="AS5" s="96"/>
      <c r="AT5" s="96"/>
      <c r="AU5" s="96"/>
      <c r="AV5" s="96"/>
      <c r="AW5" s="97" t="s">
        <v>6</v>
      </c>
      <c r="AX5" s="97"/>
    </row>
    <row r="6" spans="1:50" s="6" customFormat="1" ht="15" customHeight="1">
      <c r="A6" s="127"/>
      <c r="B6" s="128"/>
      <c r="C6" s="118"/>
      <c r="D6" s="119"/>
      <c r="E6" s="99" t="s">
        <v>28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1"/>
      <c r="AI6" s="97"/>
      <c r="AJ6" s="97"/>
      <c r="AK6" s="102" t="s">
        <v>38</v>
      </c>
      <c r="AL6" s="103"/>
      <c r="AM6" s="103"/>
      <c r="AN6" s="103"/>
      <c r="AO6" s="96" t="s">
        <v>39</v>
      </c>
      <c r="AP6" s="96"/>
      <c r="AQ6" s="96" t="s">
        <v>40</v>
      </c>
      <c r="AR6" s="96"/>
      <c r="AS6" s="96" t="s">
        <v>9</v>
      </c>
      <c r="AT6" s="96"/>
      <c r="AU6" s="96"/>
      <c r="AV6" s="96"/>
      <c r="AW6" s="97"/>
      <c r="AX6" s="97"/>
    </row>
    <row r="7" spans="1:50" s="6" customFormat="1" ht="25.5" customHeight="1">
      <c r="A7" s="127"/>
      <c r="B7" s="128"/>
      <c r="C7" s="118"/>
      <c r="D7" s="119"/>
      <c r="E7" s="96" t="s">
        <v>13</v>
      </c>
      <c r="F7" s="96"/>
      <c r="G7" s="96"/>
      <c r="H7" s="96"/>
      <c r="I7" s="124" t="s">
        <v>35</v>
      </c>
      <c r="J7" s="124"/>
      <c r="K7" s="110" t="s">
        <v>27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8" t="s">
        <v>22</v>
      </c>
      <c r="X7" s="98"/>
      <c r="Y7" s="98" t="s">
        <v>23</v>
      </c>
      <c r="Z7" s="98"/>
      <c r="AA7" s="98" t="s">
        <v>24</v>
      </c>
      <c r="AB7" s="98"/>
      <c r="AC7" s="98" t="s">
        <v>25</v>
      </c>
      <c r="AD7" s="98"/>
      <c r="AE7" s="98" t="s">
        <v>26</v>
      </c>
      <c r="AF7" s="98"/>
      <c r="AG7" s="130" t="s">
        <v>29</v>
      </c>
      <c r="AH7" s="131"/>
      <c r="AI7" s="97"/>
      <c r="AJ7" s="97"/>
      <c r="AK7" s="92" t="s">
        <v>37</v>
      </c>
      <c r="AL7" s="93"/>
      <c r="AM7" s="92" t="s">
        <v>30</v>
      </c>
      <c r="AN7" s="105"/>
      <c r="AO7" s="96"/>
      <c r="AP7" s="96"/>
      <c r="AQ7" s="96"/>
      <c r="AR7" s="96"/>
      <c r="AS7" s="96"/>
      <c r="AT7" s="96"/>
      <c r="AU7" s="96"/>
      <c r="AV7" s="96"/>
      <c r="AW7" s="97"/>
      <c r="AX7" s="97"/>
    </row>
    <row r="8" spans="1:50" s="6" customFormat="1" ht="96.75" customHeight="1">
      <c r="A8" s="127"/>
      <c r="B8" s="128"/>
      <c r="C8" s="120"/>
      <c r="D8" s="121"/>
      <c r="E8" s="98" t="s">
        <v>33</v>
      </c>
      <c r="F8" s="98"/>
      <c r="G8" s="98" t="s">
        <v>34</v>
      </c>
      <c r="H8" s="98"/>
      <c r="I8" s="124"/>
      <c r="J8" s="124"/>
      <c r="K8" s="113" t="s">
        <v>17</v>
      </c>
      <c r="L8" s="114"/>
      <c r="M8" s="113" t="s">
        <v>18</v>
      </c>
      <c r="N8" s="114"/>
      <c r="O8" s="113" t="s">
        <v>19</v>
      </c>
      <c r="P8" s="114"/>
      <c r="Q8" s="113" t="s">
        <v>20</v>
      </c>
      <c r="R8" s="114"/>
      <c r="S8" s="122" t="s">
        <v>21</v>
      </c>
      <c r="T8" s="123"/>
      <c r="U8" s="108" t="s">
        <v>36</v>
      </c>
      <c r="V8" s="109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32"/>
      <c r="AH8" s="133"/>
      <c r="AI8" s="97"/>
      <c r="AJ8" s="97"/>
      <c r="AK8" s="94"/>
      <c r="AL8" s="95"/>
      <c r="AM8" s="94"/>
      <c r="AN8" s="106"/>
      <c r="AO8" s="96"/>
      <c r="AP8" s="96"/>
      <c r="AQ8" s="96"/>
      <c r="AR8" s="96"/>
      <c r="AS8" s="96" t="s">
        <v>32</v>
      </c>
      <c r="AT8" s="96"/>
      <c r="AU8" s="96" t="s">
        <v>31</v>
      </c>
      <c r="AV8" s="96"/>
      <c r="AW8" s="97"/>
      <c r="AX8" s="97"/>
    </row>
    <row r="9" spans="1:50" s="6" customFormat="1" ht="45" customHeight="1">
      <c r="A9" s="127"/>
      <c r="B9" s="128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15" t="s">
        <v>1</v>
      </c>
      <c r="B22" s="115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I7:J8"/>
    <mergeCell ref="K8:L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  <mergeCell ref="AI5:AJ8"/>
    <mergeCell ref="AC7:AD8"/>
    <mergeCell ref="E6:AH6"/>
    <mergeCell ref="AK6:AN6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2017-01-10T13:00:51Z</cp:lastPrinted>
  <dcterms:created xsi:type="dcterms:W3CDTF">2002-03-15T09:46:46Z</dcterms:created>
  <dcterms:modified xsi:type="dcterms:W3CDTF">2018-01-09T12:43:47Z</dcterms:modified>
  <cp:category/>
  <cp:version/>
  <cp:contentType/>
  <cp:contentStatus/>
</cp:coreProperties>
</file>