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<sst xmlns="http://schemas.openxmlformats.org/spreadsheetml/2006/main" count="330" uniqueCount="104">
  <si>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</si>
  <si>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</si>
  <si>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</si>
  <si>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</si>
  <si>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</si>
  <si>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</si>
  <si>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</si>
  <si>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</si>
  <si>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</si>
  <si>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</si>
  <si>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</si>
  <si>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</si>
  <si>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</si>
  <si>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</si>
  <si>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</si>
  <si>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</si>
  <si>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</si>
  <si>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</si>
  <si>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</si>
  <si>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</si>
  <si>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</si>
  <si>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</si>
  <si>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</si>
  <si>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</si>
  <si>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</si>
  <si>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</si>
  <si>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</si>
  <si>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</si>
  <si>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</si>
  <si>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</si>
  <si>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</si>
  <si>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</si>
  <si>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</si>
  <si>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</si>
  <si>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</si>
  <si>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</si>
  <si>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</si>
  <si>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</si>
  <si>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</si>
  <si>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</si>
  <si>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</si>
  <si>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</si>
  <si>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</si>
  <si>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</si>
  <si>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</si>
  <si>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</si>
  <si>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</si>
  <si>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</si>
  <si>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</si>
  <si>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</si>
  <si>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</si>
  <si>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</si>
  <si>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</si>
  <si>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</si>
  <si>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</si>
  <si>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</si>
  <si>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</si>
  <si>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</si>
  <si>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</si>
  <si>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</si>
  <si>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</si>
  <si>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</si>
  <si>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</si>
  <si>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</si>
  <si>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</si>
  <si>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</si>
  <si>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</si>
  <si>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</si>
  <si>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</si>
  <si>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</si>
  <si>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</si>
  <si>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</si>
  <si>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</si>
  <si>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</si>
  <si>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</si>
  <si>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</si>
  <si>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</si>
  <si>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</si>
  <si>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</si>
  <si>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</si>
  <si>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</si>
  <si>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</si>
  <si>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</si>
  <si>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</si>
  <si>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</si>
  <si>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</si>
  <si>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</si>
  <si>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</si>
  <si>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</si>
  <si>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</si>
  <si>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</si>
  <si>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</si>
  <si>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</si>
  <si>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 xml:space="preserve">   ՀԱՇՎԵՏՎՈՒԹՅՈՒՆ     </t>
  </si>
  <si>
    <t xml:space="preserve"> Î³å³Ý ù.</t>
  </si>
  <si>
    <t>ø³ç³ñ³Ý ù.</t>
  </si>
  <si>
    <t xml:space="preserve"> ¶áñÇë ù.</t>
  </si>
  <si>
    <t>î³Ã¨</t>
  </si>
  <si>
    <t xml:space="preserve"> î»Õ</t>
  </si>
  <si>
    <t>êÇëÇ³Ý ù.</t>
  </si>
  <si>
    <t>¶áñ³Ûù</t>
  </si>
  <si>
    <t xml:space="preserve"> Ø»ÕñÇ ù.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</si>
  <si>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ԲՅՈՒՋԵՏԱՅԻՆ ԾԱԽՍԵՐԻ ՎԵՐԱԲԵՐՅԱԼ (Բյուջետային ծախսերը ըստ տնտեսագիտական  դասակարգման)   2018թ. 9 ամիս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</si>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</sst>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4" fontId="29" fillId="0" borderId="10" xfId="0" applyNumberFormat="1" applyFont="1" applyBorder="1" applyAlignment="1" applyProtection="1">
      <alignment horizontal="left" vertical="center"/>
      <protection locked="0"/>
    </xf>
    <xf numFmtId="4" fontId="20" fillId="42" borderId="13" xfId="0" applyNumberFormat="1" applyFont="1" applyFill="1" applyBorder="1" applyAlignment="1" applyProtection="1">
      <alignment horizontal="center" vertical="center" wrapText="1"/>
      <protection/>
    </xf>
    <xf numFmtId="4" fontId="20" fillId="42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5" borderId="15" xfId="0" applyNumberFormat="1" applyFont="1" applyFill="1" applyBorder="1" applyAlignment="1" applyProtection="1">
      <alignment horizontal="center" vertical="center" wrapText="1"/>
      <protection/>
    </xf>
    <xf numFmtId="4" fontId="25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35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"/>
  <sheetViews>
    <sheetView tabSelected="1" zoomScalePageLayoutView="0" workbookViewId="0" topLeftCell="A1">
      <selection activeCell="F8" sqref="F8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5.69921875" style="40" customWidth="1"/>
    <col min="13" max="13" width="11.19921875" style="40" customWidth="1"/>
    <col min="14" max="14" width="10.0976562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4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49"/>
      <c r="L1" s="49"/>
      <c r="M1" s="49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80" t="s">
        <v>60</v>
      </c>
      <c r="B3" s="57" t="s">
        <v>59</v>
      </c>
      <c r="C3" s="81" t="s">
        <v>67</v>
      </c>
      <c r="D3" s="82"/>
      <c r="E3" s="82"/>
      <c r="F3" s="82"/>
      <c r="G3" s="82"/>
      <c r="H3" s="83"/>
      <c r="I3" s="58" t="s">
        <v>66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</row>
    <row r="4" spans="1:66" s="43" customFormat="1" ht="25.5" customHeight="1">
      <c r="A4" s="80"/>
      <c r="B4" s="57"/>
      <c r="C4" s="84"/>
      <c r="D4" s="85"/>
      <c r="E4" s="85"/>
      <c r="F4" s="85"/>
      <c r="G4" s="85"/>
      <c r="H4" s="86"/>
      <c r="I4" s="71" t="s">
        <v>70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3"/>
      <c r="BC4" s="51" t="s">
        <v>71</v>
      </c>
      <c r="BD4" s="52"/>
      <c r="BE4" s="52"/>
      <c r="BF4" s="52"/>
      <c r="BG4" s="52"/>
      <c r="BH4" s="52"/>
      <c r="BI4" s="55" t="s">
        <v>72</v>
      </c>
      <c r="BJ4" s="55"/>
      <c r="BK4" s="55"/>
      <c r="BL4" s="55"/>
      <c r="BM4" s="55"/>
      <c r="BN4" s="55"/>
    </row>
    <row r="5" spans="1:66" s="43" customFormat="1" ht="0.75" customHeight="1" hidden="1">
      <c r="A5" s="80"/>
      <c r="B5" s="57"/>
      <c r="C5" s="84"/>
      <c r="D5" s="85"/>
      <c r="E5" s="85"/>
      <c r="F5" s="85"/>
      <c r="G5" s="85"/>
      <c r="H5" s="86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7"/>
      <c r="BC5" s="75"/>
      <c r="BD5" s="76"/>
      <c r="BE5" s="76"/>
      <c r="BF5" s="76"/>
      <c r="BG5" s="55" t="s">
        <v>82</v>
      </c>
      <c r="BH5" s="55"/>
      <c r="BI5" s="55" t="s">
        <v>86</v>
      </c>
      <c r="BJ5" s="55"/>
      <c r="BK5" s="55" t="s">
        <v>83</v>
      </c>
      <c r="BL5" s="55"/>
      <c r="BM5" s="55"/>
      <c r="BN5" s="55"/>
    </row>
    <row r="6" spans="1:66" s="43" customFormat="1" ht="52.5" customHeight="1">
      <c r="A6" s="80"/>
      <c r="B6" s="57"/>
      <c r="C6" s="84"/>
      <c r="D6" s="85"/>
      <c r="E6" s="85"/>
      <c r="F6" s="85"/>
      <c r="G6" s="85"/>
      <c r="H6" s="86"/>
      <c r="I6" s="55" t="s">
        <v>58</v>
      </c>
      <c r="J6" s="55"/>
      <c r="K6" s="55"/>
      <c r="L6" s="55"/>
      <c r="M6" s="94" t="s">
        <v>73</v>
      </c>
      <c r="N6" s="95"/>
      <c r="O6" s="91" t="s">
        <v>49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  <c r="AE6" s="98" t="s">
        <v>68</v>
      </c>
      <c r="AF6" s="99"/>
      <c r="AG6" s="98" t="s">
        <v>88</v>
      </c>
      <c r="AH6" s="99"/>
      <c r="AI6" s="62" t="s">
        <v>55</v>
      </c>
      <c r="AJ6" s="63"/>
      <c r="AK6" s="56" t="s">
        <v>77</v>
      </c>
      <c r="AL6" s="57"/>
      <c r="AM6" s="62" t="s">
        <v>55</v>
      </c>
      <c r="AN6" s="63"/>
      <c r="AO6" s="79" t="s">
        <v>78</v>
      </c>
      <c r="AP6" s="79"/>
      <c r="AQ6" s="62" t="s">
        <v>103</v>
      </c>
      <c r="AR6" s="102"/>
      <c r="AS6" s="102"/>
      <c r="AT6" s="102"/>
      <c r="AU6" s="102"/>
      <c r="AV6" s="63"/>
      <c r="AW6" s="62" t="s">
        <v>79</v>
      </c>
      <c r="AX6" s="102"/>
      <c r="AY6" s="102"/>
      <c r="AZ6" s="102"/>
      <c r="BA6" s="102"/>
      <c r="BB6" s="63"/>
      <c r="BC6" s="87" t="s">
        <v>80</v>
      </c>
      <c r="BD6" s="88"/>
      <c r="BE6" s="87" t="s">
        <v>81</v>
      </c>
      <c r="BF6" s="88"/>
      <c r="BG6" s="55"/>
      <c r="BH6" s="55"/>
      <c r="BI6" s="55"/>
      <c r="BJ6" s="55"/>
      <c r="BK6" s="55"/>
      <c r="BL6" s="55"/>
      <c r="BM6" s="55"/>
      <c r="BN6" s="55"/>
    </row>
    <row r="7" spans="1:66" s="43" customFormat="1" ht="140.25" customHeight="1">
      <c r="A7" s="80"/>
      <c r="B7" s="57"/>
      <c r="C7" s="70" t="s">
        <v>65</v>
      </c>
      <c r="D7" s="70"/>
      <c r="E7" s="78" t="s">
        <v>63</v>
      </c>
      <c r="F7" s="78"/>
      <c r="G7" s="66" t="s">
        <v>64</v>
      </c>
      <c r="H7" s="66"/>
      <c r="I7" s="57" t="s">
        <v>69</v>
      </c>
      <c r="J7" s="57"/>
      <c r="K7" s="57" t="s">
        <v>74</v>
      </c>
      <c r="L7" s="57"/>
      <c r="M7" s="96"/>
      <c r="N7" s="97"/>
      <c r="O7" s="62" t="s">
        <v>50</v>
      </c>
      <c r="P7" s="63"/>
      <c r="Q7" s="68" t="s">
        <v>87</v>
      </c>
      <c r="R7" s="69"/>
      <c r="S7" s="62" t="s">
        <v>51</v>
      </c>
      <c r="T7" s="63"/>
      <c r="U7" s="62" t="s">
        <v>52</v>
      </c>
      <c r="V7" s="63"/>
      <c r="W7" s="62" t="s">
        <v>53</v>
      </c>
      <c r="X7" s="63"/>
      <c r="Y7" s="64" t="s">
        <v>54</v>
      </c>
      <c r="Z7" s="65"/>
      <c r="AA7" s="62" t="s">
        <v>56</v>
      </c>
      <c r="AB7" s="63"/>
      <c r="AC7" s="62" t="s">
        <v>57</v>
      </c>
      <c r="AD7" s="63"/>
      <c r="AE7" s="100"/>
      <c r="AF7" s="101"/>
      <c r="AG7" s="100"/>
      <c r="AH7" s="101"/>
      <c r="AI7" s="68" t="s">
        <v>75</v>
      </c>
      <c r="AJ7" s="69"/>
      <c r="AK7" s="57"/>
      <c r="AL7" s="57"/>
      <c r="AM7" s="68" t="s">
        <v>76</v>
      </c>
      <c r="AN7" s="69"/>
      <c r="AO7" s="79"/>
      <c r="AP7" s="79"/>
      <c r="AQ7" s="70" t="s">
        <v>65</v>
      </c>
      <c r="AR7" s="70"/>
      <c r="AS7" s="70" t="s">
        <v>63</v>
      </c>
      <c r="AT7" s="70"/>
      <c r="AU7" s="70" t="s">
        <v>64</v>
      </c>
      <c r="AV7" s="70"/>
      <c r="AW7" s="70" t="s">
        <v>89</v>
      </c>
      <c r="AX7" s="70"/>
      <c r="AY7" s="104" t="s">
        <v>90</v>
      </c>
      <c r="AZ7" s="105"/>
      <c r="BA7" s="53" t="s">
        <v>91</v>
      </c>
      <c r="BB7" s="54"/>
      <c r="BC7" s="89"/>
      <c r="BD7" s="90"/>
      <c r="BE7" s="89"/>
      <c r="BF7" s="90"/>
      <c r="BG7" s="55"/>
      <c r="BH7" s="55"/>
      <c r="BI7" s="55"/>
      <c r="BJ7" s="55"/>
      <c r="BK7" s="55" t="s">
        <v>84</v>
      </c>
      <c r="BL7" s="55"/>
      <c r="BM7" s="103" t="s">
        <v>85</v>
      </c>
      <c r="BN7" s="103"/>
    </row>
    <row r="8" spans="1:66" s="43" customFormat="1" ht="39.75" customHeight="1">
      <c r="A8" s="80"/>
      <c r="B8" s="57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0" t="s">
        <v>94</v>
      </c>
      <c r="C10" s="45">
        <f aca="true" t="shared" si="0" ref="C10:C17">E10+G10-BA10</f>
        <v>1929949.4</v>
      </c>
      <c r="D10" s="45">
        <f aca="true" t="shared" si="1" ref="D10:D17">F10+H10-BB10</f>
        <v>1194175.2477</v>
      </c>
      <c r="E10" s="45">
        <f aca="true" t="shared" si="2" ref="E10:E17">I10+K10+M10+AE10+AG10+AK10+AO10+AS10</f>
        <v>1720372.9</v>
      </c>
      <c r="F10" s="45">
        <f aca="true" t="shared" si="3" ref="F10:F17">J10+L10+N10+AF10+AH10+AL10+AP10+AT10</f>
        <v>1163804.7247</v>
      </c>
      <c r="G10" s="45">
        <f aca="true" t="shared" si="4" ref="G10:H17">AY10+BC10+BE10+BG10+BI10+BK10+BM10</f>
        <v>209576.5</v>
      </c>
      <c r="H10" s="45">
        <f t="shared" si="4"/>
        <v>30370.522999999997</v>
      </c>
      <c r="I10" s="45">
        <v>272311.5</v>
      </c>
      <c r="J10" s="45">
        <v>190601.92</v>
      </c>
      <c r="K10" s="45">
        <v>0</v>
      </c>
      <c r="L10" s="45">
        <v>0</v>
      </c>
      <c r="M10" s="45">
        <v>254078.5</v>
      </c>
      <c r="N10" s="45">
        <v>148351.2367</v>
      </c>
      <c r="O10" s="45">
        <v>35332.3</v>
      </c>
      <c r="P10" s="45">
        <v>21265.9057</v>
      </c>
      <c r="Q10" s="45">
        <v>405</v>
      </c>
      <c r="R10" s="45">
        <v>151.49</v>
      </c>
      <c r="S10" s="45">
        <v>2583.8</v>
      </c>
      <c r="T10" s="45">
        <v>1329.13</v>
      </c>
      <c r="U10" s="45">
        <v>3552</v>
      </c>
      <c r="V10" s="45">
        <v>1414.05</v>
      </c>
      <c r="W10" s="45">
        <v>29500.5</v>
      </c>
      <c r="X10" s="45">
        <v>16502.65</v>
      </c>
      <c r="Y10" s="45">
        <v>18650</v>
      </c>
      <c r="Z10" s="45">
        <v>9916.83</v>
      </c>
      <c r="AA10" s="45">
        <v>106733</v>
      </c>
      <c r="AB10" s="45">
        <v>66265.436</v>
      </c>
      <c r="AC10" s="45">
        <v>64567.9</v>
      </c>
      <c r="AD10" s="45">
        <v>34684.265</v>
      </c>
      <c r="AE10" s="45">
        <v>0</v>
      </c>
      <c r="AF10" s="45">
        <v>0</v>
      </c>
      <c r="AG10" s="45">
        <v>1140262.7</v>
      </c>
      <c r="AH10" s="45">
        <v>788748.33</v>
      </c>
      <c r="AI10" s="45">
        <v>1133108.9</v>
      </c>
      <c r="AJ10" s="45">
        <v>781594.75</v>
      </c>
      <c r="AK10" s="45">
        <v>34097</v>
      </c>
      <c r="AL10" s="45">
        <v>21141.05</v>
      </c>
      <c r="AM10" s="45">
        <v>0</v>
      </c>
      <c r="AN10" s="45">
        <v>0</v>
      </c>
      <c r="AO10" s="45">
        <v>15623.2</v>
      </c>
      <c r="AP10" s="45">
        <v>13005.2</v>
      </c>
      <c r="AQ10" s="45">
        <v>4000</v>
      </c>
      <c r="AR10" s="45">
        <v>1956.988</v>
      </c>
      <c r="AS10" s="45">
        <v>4000</v>
      </c>
      <c r="AT10" s="45">
        <v>1956.988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186731.5</v>
      </c>
      <c r="BD10" s="45">
        <v>44523.896</v>
      </c>
      <c r="BE10" s="45">
        <v>31845</v>
      </c>
      <c r="BF10" s="45">
        <v>9451.712</v>
      </c>
      <c r="BG10" s="45">
        <v>0</v>
      </c>
      <c r="BH10" s="45">
        <v>0</v>
      </c>
      <c r="BI10" s="45">
        <v>-1000</v>
      </c>
      <c r="BJ10" s="45">
        <v>-658.65</v>
      </c>
      <c r="BK10" s="45">
        <v>-8000</v>
      </c>
      <c r="BL10" s="45">
        <v>-22946.435</v>
      </c>
      <c r="BM10" s="45">
        <v>0</v>
      </c>
      <c r="BN10" s="45">
        <v>0</v>
      </c>
    </row>
    <row r="11" spans="1:66" s="41" customFormat="1" ht="18" customHeight="1">
      <c r="A11" s="48">
        <v>2</v>
      </c>
      <c r="B11" s="50" t="s">
        <v>95</v>
      </c>
      <c r="C11" s="45">
        <f t="shared" si="0"/>
        <v>508675.26340000005</v>
      </c>
      <c r="D11" s="45">
        <f t="shared" si="1"/>
        <v>337663.8639</v>
      </c>
      <c r="E11" s="45">
        <f t="shared" si="2"/>
        <v>468223</v>
      </c>
      <c r="F11" s="45">
        <f t="shared" si="3"/>
        <v>304516.9759</v>
      </c>
      <c r="G11" s="45">
        <f t="shared" si="4"/>
        <v>88352.2634</v>
      </c>
      <c r="H11" s="45">
        <f t="shared" si="4"/>
        <v>43146.888</v>
      </c>
      <c r="I11" s="45">
        <v>121873</v>
      </c>
      <c r="J11" s="45">
        <v>86467.316</v>
      </c>
      <c r="K11" s="45">
        <v>0</v>
      </c>
      <c r="L11" s="45">
        <v>0</v>
      </c>
      <c r="M11" s="45">
        <v>143039</v>
      </c>
      <c r="N11" s="45">
        <v>104987.5799</v>
      </c>
      <c r="O11" s="45">
        <v>15487</v>
      </c>
      <c r="P11" s="45">
        <v>8627.71</v>
      </c>
      <c r="Q11" s="45">
        <v>66082</v>
      </c>
      <c r="R11" s="45">
        <v>48302.191</v>
      </c>
      <c r="S11" s="45">
        <v>2070</v>
      </c>
      <c r="T11" s="45">
        <v>1424.0601</v>
      </c>
      <c r="U11" s="45">
        <v>4320.946</v>
      </c>
      <c r="V11" s="45">
        <v>3873.246</v>
      </c>
      <c r="W11" s="45">
        <v>22516</v>
      </c>
      <c r="X11" s="45">
        <v>16891.9878</v>
      </c>
      <c r="Y11" s="45">
        <v>19316</v>
      </c>
      <c r="Z11" s="45">
        <v>15476.4078</v>
      </c>
      <c r="AA11" s="45">
        <v>2700</v>
      </c>
      <c r="AB11" s="45">
        <v>1272.74</v>
      </c>
      <c r="AC11" s="45">
        <v>26580.054</v>
      </c>
      <c r="AD11" s="45">
        <v>22795.11</v>
      </c>
      <c r="AE11" s="45">
        <v>0</v>
      </c>
      <c r="AF11" s="45">
        <v>0</v>
      </c>
      <c r="AG11" s="45">
        <v>141961</v>
      </c>
      <c r="AH11" s="45">
        <v>91600.816</v>
      </c>
      <c r="AI11" s="45">
        <v>141961</v>
      </c>
      <c r="AJ11" s="45">
        <v>91600.816</v>
      </c>
      <c r="AK11" s="45">
        <v>0</v>
      </c>
      <c r="AL11" s="45">
        <v>0</v>
      </c>
      <c r="AM11" s="45">
        <v>0</v>
      </c>
      <c r="AN11" s="45">
        <v>0</v>
      </c>
      <c r="AO11" s="45">
        <v>7900</v>
      </c>
      <c r="AP11" s="45">
        <v>6298</v>
      </c>
      <c r="AQ11" s="45">
        <v>5550</v>
      </c>
      <c r="AR11" s="45">
        <v>5163.264</v>
      </c>
      <c r="AS11" s="45">
        <v>53450</v>
      </c>
      <c r="AT11" s="45">
        <v>15163.264</v>
      </c>
      <c r="AU11" s="45">
        <v>0</v>
      </c>
      <c r="AV11" s="45">
        <v>0</v>
      </c>
      <c r="AW11" s="45">
        <v>53000</v>
      </c>
      <c r="AX11" s="45">
        <v>14876.514</v>
      </c>
      <c r="AY11" s="45">
        <v>0</v>
      </c>
      <c r="AZ11" s="45">
        <v>0</v>
      </c>
      <c r="BA11" s="45">
        <v>47900</v>
      </c>
      <c r="BB11" s="45">
        <v>10000</v>
      </c>
      <c r="BC11" s="45">
        <v>79382.2634</v>
      </c>
      <c r="BD11" s="45">
        <v>34907.1</v>
      </c>
      <c r="BE11" s="45">
        <v>15970</v>
      </c>
      <c r="BF11" s="45">
        <v>10024.904</v>
      </c>
      <c r="BG11" s="45">
        <v>0</v>
      </c>
      <c r="BH11" s="45">
        <v>0</v>
      </c>
      <c r="BI11" s="45">
        <v>-1000</v>
      </c>
      <c r="BJ11" s="45">
        <v>0</v>
      </c>
      <c r="BK11" s="45">
        <v>-6000</v>
      </c>
      <c r="BL11" s="45">
        <v>-1785.116</v>
      </c>
      <c r="BM11" s="45">
        <v>0</v>
      </c>
      <c r="BN11" s="45">
        <v>0</v>
      </c>
    </row>
    <row r="12" spans="1:66" s="41" customFormat="1" ht="18" customHeight="1">
      <c r="A12" s="48">
        <v>3</v>
      </c>
      <c r="B12" s="50" t="s">
        <v>96</v>
      </c>
      <c r="C12" s="45">
        <f t="shared" si="0"/>
        <v>960860.7396</v>
      </c>
      <c r="D12" s="45">
        <f t="shared" si="1"/>
        <v>674875.0971</v>
      </c>
      <c r="E12" s="45">
        <f t="shared" si="2"/>
        <v>826163.2</v>
      </c>
      <c r="F12" s="45">
        <f t="shared" si="3"/>
        <v>590016.9567</v>
      </c>
      <c r="G12" s="45">
        <f t="shared" si="4"/>
        <v>134697.53960000002</v>
      </c>
      <c r="H12" s="45">
        <f t="shared" si="4"/>
        <v>84858.1404</v>
      </c>
      <c r="I12" s="45">
        <v>141419.7</v>
      </c>
      <c r="J12" s="45">
        <v>98311.026</v>
      </c>
      <c r="K12" s="45">
        <v>0</v>
      </c>
      <c r="L12" s="45">
        <v>0</v>
      </c>
      <c r="M12" s="45">
        <v>92156</v>
      </c>
      <c r="N12" s="45">
        <v>45544.8317</v>
      </c>
      <c r="O12" s="45">
        <v>30255.2</v>
      </c>
      <c r="P12" s="45">
        <v>18092.7634</v>
      </c>
      <c r="Q12" s="45">
        <v>1265</v>
      </c>
      <c r="R12" s="45">
        <v>779.75</v>
      </c>
      <c r="S12" s="45">
        <v>3486.4</v>
      </c>
      <c r="T12" s="45">
        <v>1801.3602</v>
      </c>
      <c r="U12" s="45">
        <v>3300</v>
      </c>
      <c r="V12" s="45">
        <v>1963.768</v>
      </c>
      <c r="W12" s="45">
        <v>21797.6</v>
      </c>
      <c r="X12" s="45">
        <v>10631.8401</v>
      </c>
      <c r="Y12" s="45">
        <v>11867.6</v>
      </c>
      <c r="Z12" s="45">
        <v>7554.8001</v>
      </c>
      <c r="AA12" s="45">
        <v>1600</v>
      </c>
      <c r="AB12" s="45">
        <v>568</v>
      </c>
      <c r="AC12" s="45">
        <v>27500.2</v>
      </c>
      <c r="AD12" s="45">
        <v>10788.35</v>
      </c>
      <c r="AE12" s="45">
        <v>0</v>
      </c>
      <c r="AF12" s="45">
        <v>0</v>
      </c>
      <c r="AG12" s="45">
        <v>553944.5</v>
      </c>
      <c r="AH12" s="45">
        <v>431109.158</v>
      </c>
      <c r="AI12" s="45">
        <v>553944.5</v>
      </c>
      <c r="AJ12" s="45">
        <v>431109.158</v>
      </c>
      <c r="AK12" s="45">
        <v>0</v>
      </c>
      <c r="AL12" s="45">
        <v>0</v>
      </c>
      <c r="AM12" s="45">
        <v>0</v>
      </c>
      <c r="AN12" s="45">
        <v>0</v>
      </c>
      <c r="AO12" s="45">
        <v>15000</v>
      </c>
      <c r="AP12" s="45">
        <v>14595</v>
      </c>
      <c r="AQ12" s="45">
        <v>23643</v>
      </c>
      <c r="AR12" s="45">
        <v>456.941</v>
      </c>
      <c r="AS12" s="45">
        <v>23643</v>
      </c>
      <c r="AT12" s="45">
        <v>456.941</v>
      </c>
      <c r="AU12" s="45">
        <v>0</v>
      </c>
      <c r="AV12" s="45">
        <v>0</v>
      </c>
      <c r="AW12" s="45">
        <v>22378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110797.5396</v>
      </c>
      <c r="BD12" s="45">
        <v>95342.3444</v>
      </c>
      <c r="BE12" s="45">
        <v>23900</v>
      </c>
      <c r="BF12" s="45">
        <v>9583.37</v>
      </c>
      <c r="BG12" s="45">
        <v>0</v>
      </c>
      <c r="BH12" s="45">
        <v>0</v>
      </c>
      <c r="BI12" s="45">
        <v>0</v>
      </c>
      <c r="BJ12" s="45">
        <v>-995.56</v>
      </c>
      <c r="BK12" s="45">
        <v>0</v>
      </c>
      <c r="BL12" s="45">
        <v>-19072.014</v>
      </c>
      <c r="BM12" s="45">
        <v>0</v>
      </c>
      <c r="BN12" s="45">
        <v>0</v>
      </c>
    </row>
    <row r="13" spans="1:66" s="41" customFormat="1" ht="19.5" customHeight="1">
      <c r="A13" s="48">
        <v>4</v>
      </c>
      <c r="B13" s="50" t="s">
        <v>97</v>
      </c>
      <c r="C13" s="45">
        <f t="shared" si="0"/>
        <v>196019.3301</v>
      </c>
      <c r="D13" s="45">
        <f t="shared" si="1"/>
        <v>115116.693</v>
      </c>
      <c r="E13" s="45">
        <f t="shared" si="2"/>
        <v>183015.9</v>
      </c>
      <c r="F13" s="45">
        <f t="shared" si="3"/>
        <v>118840.407</v>
      </c>
      <c r="G13" s="45">
        <f t="shared" si="4"/>
        <v>13003.4301</v>
      </c>
      <c r="H13" s="45">
        <f t="shared" si="4"/>
        <v>-3723.714</v>
      </c>
      <c r="I13" s="45">
        <v>50000</v>
      </c>
      <c r="J13" s="45">
        <v>45625.448</v>
      </c>
      <c r="K13" s="45">
        <v>0</v>
      </c>
      <c r="L13" s="45">
        <v>0</v>
      </c>
      <c r="M13" s="45">
        <v>38620</v>
      </c>
      <c r="N13" s="45">
        <v>10165.529</v>
      </c>
      <c r="O13" s="45">
        <v>4500</v>
      </c>
      <c r="P13" s="45">
        <v>3243.784</v>
      </c>
      <c r="Q13" s="45">
        <v>1000</v>
      </c>
      <c r="R13" s="45">
        <v>69.403</v>
      </c>
      <c r="S13" s="45">
        <v>1000</v>
      </c>
      <c r="T13" s="45">
        <v>685.492</v>
      </c>
      <c r="U13" s="45">
        <v>2000</v>
      </c>
      <c r="V13" s="45">
        <v>913.8</v>
      </c>
      <c r="W13" s="45">
        <v>3920</v>
      </c>
      <c r="X13" s="45">
        <v>1497.25</v>
      </c>
      <c r="Y13" s="45">
        <v>1620</v>
      </c>
      <c r="Z13" s="45">
        <v>600</v>
      </c>
      <c r="AA13" s="45">
        <v>15840</v>
      </c>
      <c r="AB13" s="45">
        <v>988.3</v>
      </c>
      <c r="AC13" s="45">
        <v>7800</v>
      </c>
      <c r="AD13" s="45">
        <v>1331.5</v>
      </c>
      <c r="AE13" s="45">
        <v>0</v>
      </c>
      <c r="AF13" s="45">
        <v>0</v>
      </c>
      <c r="AG13" s="45">
        <v>80602</v>
      </c>
      <c r="AH13" s="45">
        <v>58255.707</v>
      </c>
      <c r="AI13" s="45">
        <v>80602</v>
      </c>
      <c r="AJ13" s="45">
        <v>58255.707</v>
      </c>
      <c r="AK13" s="45">
        <v>500</v>
      </c>
      <c r="AL13" s="45">
        <v>0</v>
      </c>
      <c r="AM13" s="45">
        <v>500</v>
      </c>
      <c r="AN13" s="45">
        <v>0</v>
      </c>
      <c r="AO13" s="45">
        <v>4000</v>
      </c>
      <c r="AP13" s="45">
        <v>3000</v>
      </c>
      <c r="AQ13" s="45">
        <v>9293.9</v>
      </c>
      <c r="AR13" s="45">
        <v>1793.723</v>
      </c>
      <c r="AS13" s="45">
        <v>9293.9</v>
      </c>
      <c r="AT13" s="45">
        <v>1793.723</v>
      </c>
      <c r="AU13" s="45">
        <v>0</v>
      </c>
      <c r="AV13" s="45">
        <v>0</v>
      </c>
      <c r="AW13" s="45">
        <v>8828.9</v>
      </c>
      <c r="AX13" s="45">
        <v>1763.723</v>
      </c>
      <c r="AY13" s="45">
        <v>0</v>
      </c>
      <c r="AZ13" s="45">
        <v>0</v>
      </c>
      <c r="BA13" s="45">
        <v>0</v>
      </c>
      <c r="BB13" s="45">
        <v>0</v>
      </c>
      <c r="BC13" s="45">
        <v>2903.4301</v>
      </c>
      <c r="BD13" s="45">
        <v>0</v>
      </c>
      <c r="BE13" s="45">
        <v>10100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-3723.714</v>
      </c>
      <c r="BM13" s="45">
        <v>0</v>
      </c>
      <c r="BN13" s="45">
        <v>0</v>
      </c>
    </row>
    <row r="14" spans="1:66" s="41" customFormat="1" ht="19.5" customHeight="1">
      <c r="A14" s="48">
        <v>5</v>
      </c>
      <c r="B14" s="50" t="s">
        <v>98</v>
      </c>
      <c r="C14" s="45">
        <f t="shared" si="0"/>
        <v>192443.9166</v>
      </c>
      <c r="D14" s="45">
        <f t="shared" si="1"/>
        <v>118418.45850000001</v>
      </c>
      <c r="E14" s="45">
        <f t="shared" si="2"/>
        <v>155478.094</v>
      </c>
      <c r="F14" s="45">
        <f t="shared" si="3"/>
        <v>95514.1155</v>
      </c>
      <c r="G14" s="45">
        <f t="shared" si="4"/>
        <v>36965.8226</v>
      </c>
      <c r="H14" s="45">
        <f t="shared" si="4"/>
        <v>22904.343</v>
      </c>
      <c r="I14" s="45">
        <v>73928.4</v>
      </c>
      <c r="J14" s="45">
        <v>50576.272</v>
      </c>
      <c r="K14" s="45">
        <v>0</v>
      </c>
      <c r="L14" s="45">
        <v>0</v>
      </c>
      <c r="M14" s="45">
        <v>31049.494</v>
      </c>
      <c r="N14" s="45">
        <v>13813.4875</v>
      </c>
      <c r="O14" s="45">
        <v>3880</v>
      </c>
      <c r="P14" s="45">
        <v>2477.0141</v>
      </c>
      <c r="Q14" s="45">
        <v>3132</v>
      </c>
      <c r="R14" s="45">
        <v>2865.234</v>
      </c>
      <c r="S14" s="45">
        <v>998</v>
      </c>
      <c r="T14" s="45">
        <v>507.735</v>
      </c>
      <c r="U14" s="45">
        <v>1800</v>
      </c>
      <c r="V14" s="45">
        <v>444</v>
      </c>
      <c r="W14" s="45">
        <v>5727.994</v>
      </c>
      <c r="X14" s="45">
        <v>1728.197</v>
      </c>
      <c r="Y14" s="45">
        <v>4127.994</v>
      </c>
      <c r="Z14" s="45">
        <v>1165.6</v>
      </c>
      <c r="AA14" s="45">
        <v>1200</v>
      </c>
      <c r="AB14" s="45">
        <v>197.6</v>
      </c>
      <c r="AC14" s="45">
        <v>9656.5</v>
      </c>
      <c r="AD14" s="45">
        <v>3435.5074</v>
      </c>
      <c r="AE14" s="45">
        <v>0</v>
      </c>
      <c r="AF14" s="45">
        <v>0</v>
      </c>
      <c r="AG14" s="45">
        <v>39281</v>
      </c>
      <c r="AH14" s="45">
        <v>25755.646</v>
      </c>
      <c r="AI14" s="45">
        <v>39281</v>
      </c>
      <c r="AJ14" s="45">
        <v>25755.646</v>
      </c>
      <c r="AK14" s="45">
        <v>0</v>
      </c>
      <c r="AL14" s="45">
        <v>0</v>
      </c>
      <c r="AM14" s="45">
        <v>0</v>
      </c>
      <c r="AN14" s="45">
        <v>0</v>
      </c>
      <c r="AO14" s="45">
        <v>3000</v>
      </c>
      <c r="AP14" s="45">
        <v>1925</v>
      </c>
      <c r="AQ14" s="45">
        <v>8219.2</v>
      </c>
      <c r="AR14" s="45">
        <v>3443.71</v>
      </c>
      <c r="AS14" s="45">
        <v>8219.2</v>
      </c>
      <c r="AT14" s="45">
        <v>3443.71</v>
      </c>
      <c r="AU14" s="45">
        <v>0</v>
      </c>
      <c r="AV14" s="45">
        <v>0</v>
      </c>
      <c r="AW14" s="45">
        <v>7667.7</v>
      </c>
      <c r="AX14" s="45">
        <v>3269.21</v>
      </c>
      <c r="AY14" s="45">
        <v>0</v>
      </c>
      <c r="AZ14" s="45">
        <v>0</v>
      </c>
      <c r="BA14" s="45">
        <v>0</v>
      </c>
      <c r="BB14" s="45">
        <v>0</v>
      </c>
      <c r="BC14" s="45">
        <v>26311.0226</v>
      </c>
      <c r="BD14" s="45">
        <v>18034.413</v>
      </c>
      <c r="BE14" s="45">
        <v>10654.8</v>
      </c>
      <c r="BF14" s="45">
        <v>6014.6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-1144.67</v>
      </c>
      <c r="BM14" s="45">
        <v>0</v>
      </c>
      <c r="BN14" s="45">
        <v>0</v>
      </c>
    </row>
    <row r="15" spans="1:66" s="41" customFormat="1" ht="19.5" customHeight="1">
      <c r="A15" s="48">
        <v>6</v>
      </c>
      <c r="B15" s="50" t="s">
        <v>99</v>
      </c>
      <c r="C15" s="45">
        <f t="shared" si="0"/>
        <v>1071826.0488</v>
      </c>
      <c r="D15" s="45">
        <f t="shared" si="1"/>
        <v>573660.6261999999</v>
      </c>
      <c r="E15" s="45">
        <f t="shared" si="2"/>
        <v>983846.9731000001</v>
      </c>
      <c r="F15" s="45">
        <f t="shared" si="3"/>
        <v>544400.0488</v>
      </c>
      <c r="G15" s="45">
        <f t="shared" si="4"/>
        <v>137328.7</v>
      </c>
      <c r="H15" s="45">
        <f t="shared" si="4"/>
        <v>29260.577400000002</v>
      </c>
      <c r="I15" s="45">
        <v>261377.8</v>
      </c>
      <c r="J15" s="45">
        <v>178759.819</v>
      </c>
      <c r="K15" s="45">
        <v>0</v>
      </c>
      <c r="L15" s="45">
        <v>0</v>
      </c>
      <c r="M15" s="45">
        <v>122768.068</v>
      </c>
      <c r="N15" s="45">
        <v>96254.7178</v>
      </c>
      <c r="O15" s="45">
        <v>19880</v>
      </c>
      <c r="P15" s="45">
        <v>9795.7374</v>
      </c>
      <c r="Q15" s="45">
        <v>48669.101</v>
      </c>
      <c r="R15" s="45">
        <v>48306.715</v>
      </c>
      <c r="S15" s="45">
        <v>3342</v>
      </c>
      <c r="T15" s="45">
        <v>2233.7506</v>
      </c>
      <c r="U15" s="45">
        <v>1700</v>
      </c>
      <c r="V15" s="45">
        <v>1314.4</v>
      </c>
      <c r="W15" s="45">
        <v>11732.4</v>
      </c>
      <c r="X15" s="45">
        <v>5667.1479</v>
      </c>
      <c r="Y15" s="45">
        <v>550</v>
      </c>
      <c r="Z15" s="45">
        <v>513.2</v>
      </c>
      <c r="AA15" s="45">
        <v>5490</v>
      </c>
      <c r="AB15" s="45">
        <v>3872.725</v>
      </c>
      <c r="AC15" s="45">
        <v>10380.9</v>
      </c>
      <c r="AD15" s="45">
        <v>8495.741</v>
      </c>
      <c r="AE15" s="45">
        <v>0</v>
      </c>
      <c r="AF15" s="45">
        <v>0</v>
      </c>
      <c r="AG15" s="45">
        <v>447940.732</v>
      </c>
      <c r="AH15" s="45">
        <v>266338.032</v>
      </c>
      <c r="AI15" s="45">
        <v>447940.732</v>
      </c>
      <c r="AJ15" s="45">
        <v>266338.032</v>
      </c>
      <c r="AK15" s="45">
        <v>6413.1</v>
      </c>
      <c r="AL15" s="45">
        <v>800</v>
      </c>
      <c r="AM15" s="45">
        <v>3213.1</v>
      </c>
      <c r="AN15" s="45">
        <v>800</v>
      </c>
      <c r="AO15" s="45">
        <v>3000</v>
      </c>
      <c r="AP15" s="45">
        <v>1082</v>
      </c>
      <c r="AQ15" s="45">
        <v>92997.6488</v>
      </c>
      <c r="AR15" s="45">
        <v>1165.48</v>
      </c>
      <c r="AS15" s="45">
        <v>142347.2731</v>
      </c>
      <c r="AT15" s="45">
        <v>1165.48</v>
      </c>
      <c r="AU15" s="45">
        <v>0</v>
      </c>
      <c r="AV15" s="45">
        <v>0</v>
      </c>
      <c r="AW15" s="45">
        <v>138656.9731</v>
      </c>
      <c r="AX15" s="45">
        <v>0</v>
      </c>
      <c r="AY15" s="45">
        <v>0</v>
      </c>
      <c r="AZ15" s="45">
        <v>0</v>
      </c>
      <c r="BA15" s="45">
        <v>49349.6243</v>
      </c>
      <c r="BB15" s="45">
        <v>0</v>
      </c>
      <c r="BC15" s="45">
        <v>110702.7</v>
      </c>
      <c r="BD15" s="45">
        <v>15380.307</v>
      </c>
      <c r="BE15" s="45">
        <v>28426</v>
      </c>
      <c r="BF15" s="45">
        <v>16569.7</v>
      </c>
      <c r="BG15" s="45">
        <v>0</v>
      </c>
      <c r="BH15" s="45">
        <v>0</v>
      </c>
      <c r="BI15" s="45">
        <v>-1800</v>
      </c>
      <c r="BJ15" s="45">
        <v>-15.192</v>
      </c>
      <c r="BK15" s="45">
        <v>0</v>
      </c>
      <c r="BL15" s="45">
        <v>-2674.2376</v>
      </c>
      <c r="BM15" s="45">
        <v>0</v>
      </c>
      <c r="BN15" s="45">
        <v>0</v>
      </c>
    </row>
    <row r="16" spans="1:66" s="41" customFormat="1" ht="19.5" customHeight="1">
      <c r="A16" s="48">
        <v>7</v>
      </c>
      <c r="B16" s="50" t="s">
        <v>100</v>
      </c>
      <c r="C16" s="45">
        <f t="shared" si="0"/>
        <v>267135.4737</v>
      </c>
      <c r="D16" s="45">
        <f t="shared" si="1"/>
        <v>68760.8954</v>
      </c>
      <c r="E16" s="45">
        <f t="shared" si="2"/>
        <v>184211.59999999998</v>
      </c>
      <c r="F16" s="45">
        <f t="shared" si="3"/>
        <v>58959.0167</v>
      </c>
      <c r="G16" s="45">
        <f t="shared" si="4"/>
        <v>82923.8737</v>
      </c>
      <c r="H16" s="45">
        <f t="shared" si="4"/>
        <v>9801.8787</v>
      </c>
      <c r="I16" s="45">
        <v>53447.6</v>
      </c>
      <c r="J16" s="45">
        <v>29635.908</v>
      </c>
      <c r="K16" s="45">
        <v>0</v>
      </c>
      <c r="L16" s="45">
        <v>0</v>
      </c>
      <c r="M16" s="45">
        <v>69755.2</v>
      </c>
      <c r="N16" s="45">
        <v>22683.5087</v>
      </c>
      <c r="O16" s="45">
        <v>9050</v>
      </c>
      <c r="P16" s="45">
        <v>2817.2704</v>
      </c>
      <c r="Q16" s="45">
        <v>6811.6</v>
      </c>
      <c r="R16" s="45">
        <v>2700</v>
      </c>
      <c r="S16" s="45">
        <v>700</v>
      </c>
      <c r="T16" s="45">
        <v>423</v>
      </c>
      <c r="U16" s="45">
        <v>1200</v>
      </c>
      <c r="V16" s="45">
        <v>500</v>
      </c>
      <c r="W16" s="45">
        <v>11160</v>
      </c>
      <c r="X16" s="45">
        <v>5130.856</v>
      </c>
      <c r="Y16" s="45">
        <v>6000</v>
      </c>
      <c r="Z16" s="45">
        <v>4235.626</v>
      </c>
      <c r="AA16" s="45">
        <v>21733.6</v>
      </c>
      <c r="AB16" s="45">
        <v>154</v>
      </c>
      <c r="AC16" s="45">
        <v>10550</v>
      </c>
      <c r="AD16" s="45">
        <v>4152.4623</v>
      </c>
      <c r="AE16" s="45">
        <v>0</v>
      </c>
      <c r="AF16" s="45">
        <v>0</v>
      </c>
      <c r="AG16" s="45">
        <v>4580</v>
      </c>
      <c r="AH16" s="45">
        <v>2117.6</v>
      </c>
      <c r="AI16" s="45">
        <v>4580</v>
      </c>
      <c r="AJ16" s="45">
        <v>2117.6</v>
      </c>
      <c r="AK16" s="45">
        <v>14000</v>
      </c>
      <c r="AL16" s="45">
        <v>1898</v>
      </c>
      <c r="AM16" s="45">
        <v>14000</v>
      </c>
      <c r="AN16" s="45">
        <v>1898</v>
      </c>
      <c r="AO16" s="45">
        <v>4700</v>
      </c>
      <c r="AP16" s="45">
        <v>2100</v>
      </c>
      <c r="AQ16" s="45">
        <v>37728.8</v>
      </c>
      <c r="AR16" s="45">
        <v>524</v>
      </c>
      <c r="AS16" s="45">
        <v>37728.8</v>
      </c>
      <c r="AT16" s="45">
        <v>524</v>
      </c>
      <c r="AU16" s="45">
        <v>0</v>
      </c>
      <c r="AV16" s="45">
        <v>0</v>
      </c>
      <c r="AW16" s="45">
        <v>34778.8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80723.8737</v>
      </c>
      <c r="BD16" s="45">
        <v>8782.365</v>
      </c>
      <c r="BE16" s="45">
        <v>2200</v>
      </c>
      <c r="BF16" s="45">
        <v>1370</v>
      </c>
      <c r="BG16" s="45">
        <v>0</v>
      </c>
      <c r="BH16" s="45">
        <v>0</v>
      </c>
      <c r="BI16" s="45">
        <v>0</v>
      </c>
      <c r="BJ16" s="45">
        <v>-350.4863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8">
        <v>8</v>
      </c>
      <c r="B17" s="50" t="s">
        <v>101</v>
      </c>
      <c r="C17" s="45">
        <f t="shared" si="0"/>
        <v>644557.8789</v>
      </c>
      <c r="D17" s="45">
        <f t="shared" si="1"/>
        <v>359706.1067</v>
      </c>
      <c r="E17" s="45">
        <f t="shared" si="2"/>
        <v>551818.3</v>
      </c>
      <c r="F17" s="45">
        <f t="shared" si="3"/>
        <v>341698.3637</v>
      </c>
      <c r="G17" s="45">
        <f t="shared" si="4"/>
        <v>92739.5789</v>
      </c>
      <c r="H17" s="45">
        <f t="shared" si="4"/>
        <v>18007.743</v>
      </c>
      <c r="I17" s="45">
        <v>92757</v>
      </c>
      <c r="J17" s="45">
        <v>61176.303</v>
      </c>
      <c r="K17" s="45">
        <v>0</v>
      </c>
      <c r="L17" s="45">
        <v>0</v>
      </c>
      <c r="M17" s="45">
        <v>63016.3</v>
      </c>
      <c r="N17" s="45">
        <v>34797.1227</v>
      </c>
      <c r="O17" s="45">
        <v>12414</v>
      </c>
      <c r="P17" s="45">
        <v>7756.6678</v>
      </c>
      <c r="Q17" s="45">
        <v>300</v>
      </c>
      <c r="R17" s="45">
        <v>192.58</v>
      </c>
      <c r="S17" s="45">
        <v>1730</v>
      </c>
      <c r="T17" s="45">
        <v>1242.085</v>
      </c>
      <c r="U17" s="45">
        <v>1108.2</v>
      </c>
      <c r="V17" s="45">
        <v>811.8</v>
      </c>
      <c r="W17" s="45">
        <v>25460</v>
      </c>
      <c r="X17" s="45">
        <v>16826.2</v>
      </c>
      <c r="Y17" s="45">
        <v>22650</v>
      </c>
      <c r="Z17" s="45">
        <v>15412.15</v>
      </c>
      <c r="AA17" s="45">
        <v>7657.3</v>
      </c>
      <c r="AB17" s="45">
        <v>1535.15</v>
      </c>
      <c r="AC17" s="45">
        <v>12096.8</v>
      </c>
      <c r="AD17" s="45">
        <v>4931.2399</v>
      </c>
      <c r="AE17" s="45">
        <v>0</v>
      </c>
      <c r="AF17" s="45">
        <v>0</v>
      </c>
      <c r="AG17" s="45">
        <v>68026.499</v>
      </c>
      <c r="AH17" s="45">
        <v>55038.614</v>
      </c>
      <c r="AI17" s="45">
        <v>68026.499</v>
      </c>
      <c r="AJ17" s="45">
        <v>55038.614</v>
      </c>
      <c r="AK17" s="45">
        <v>295732.501</v>
      </c>
      <c r="AL17" s="45">
        <v>185765.797</v>
      </c>
      <c r="AM17" s="45">
        <v>295642.501</v>
      </c>
      <c r="AN17" s="45">
        <v>185676.797</v>
      </c>
      <c r="AO17" s="45">
        <v>6000</v>
      </c>
      <c r="AP17" s="45">
        <v>2525</v>
      </c>
      <c r="AQ17" s="45">
        <v>26286</v>
      </c>
      <c r="AR17" s="45">
        <v>2395.527</v>
      </c>
      <c r="AS17" s="45">
        <v>26286</v>
      </c>
      <c r="AT17" s="45">
        <v>2395.527</v>
      </c>
      <c r="AU17" s="45">
        <v>0</v>
      </c>
      <c r="AV17" s="45">
        <v>0</v>
      </c>
      <c r="AW17" s="45">
        <v>25610</v>
      </c>
      <c r="AX17" s="45">
        <v>1792.907</v>
      </c>
      <c r="AY17" s="45">
        <v>0</v>
      </c>
      <c r="AZ17" s="45">
        <v>0</v>
      </c>
      <c r="BA17" s="45">
        <v>0</v>
      </c>
      <c r="BB17" s="45">
        <v>0</v>
      </c>
      <c r="BC17" s="45">
        <v>90658.2429</v>
      </c>
      <c r="BD17" s="45">
        <v>10789.149</v>
      </c>
      <c r="BE17" s="45">
        <v>32885</v>
      </c>
      <c r="BF17" s="45">
        <v>27043.9</v>
      </c>
      <c r="BG17" s="45">
        <v>0</v>
      </c>
      <c r="BH17" s="45">
        <v>0</v>
      </c>
      <c r="BI17" s="45">
        <v>-2000</v>
      </c>
      <c r="BJ17" s="45">
        <v>-8875.379</v>
      </c>
      <c r="BK17" s="45">
        <v>-28803.664</v>
      </c>
      <c r="BL17" s="45">
        <v>-10949.927</v>
      </c>
      <c r="BM17" s="45">
        <v>0</v>
      </c>
      <c r="BN17" s="45">
        <v>0</v>
      </c>
    </row>
    <row r="18" spans="1:66" ht="16.5" customHeight="1">
      <c r="A18" s="46"/>
      <c r="B18" s="47" t="s">
        <v>92</v>
      </c>
      <c r="C18" s="45">
        <f aca="true" t="shared" si="5" ref="C18:AH18">SUM(C10:C17)</f>
        <v>5771468.0511</v>
      </c>
      <c r="D18" s="45">
        <f t="shared" si="5"/>
        <v>3442376.9884999995</v>
      </c>
      <c r="E18" s="45">
        <f t="shared" si="5"/>
        <v>5073129.967099999</v>
      </c>
      <c r="F18" s="45">
        <f t="shared" si="5"/>
        <v>3217750.6089999997</v>
      </c>
      <c r="G18" s="45">
        <f t="shared" si="5"/>
        <v>795587.7083</v>
      </c>
      <c r="H18" s="45">
        <f t="shared" si="5"/>
        <v>234626.37949999998</v>
      </c>
      <c r="I18" s="45">
        <f t="shared" si="5"/>
        <v>1067115</v>
      </c>
      <c r="J18" s="45">
        <f t="shared" si="5"/>
        <v>741154.012</v>
      </c>
      <c r="K18" s="45">
        <f t="shared" si="5"/>
        <v>0</v>
      </c>
      <c r="L18" s="45">
        <f t="shared" si="5"/>
        <v>0</v>
      </c>
      <c r="M18" s="45">
        <f t="shared" si="5"/>
        <v>814482.5619999999</v>
      </c>
      <c r="N18" s="45">
        <f t="shared" si="5"/>
        <v>476598.01399999997</v>
      </c>
      <c r="O18" s="45">
        <f t="shared" si="5"/>
        <v>130798.5</v>
      </c>
      <c r="P18" s="45">
        <f t="shared" si="5"/>
        <v>74076.8528</v>
      </c>
      <c r="Q18" s="45">
        <f t="shared" si="5"/>
        <v>127664.701</v>
      </c>
      <c r="R18" s="45">
        <f t="shared" si="5"/>
        <v>103367.363</v>
      </c>
      <c r="S18" s="45">
        <f t="shared" si="5"/>
        <v>15910.2</v>
      </c>
      <c r="T18" s="45">
        <f t="shared" si="5"/>
        <v>9646.6129</v>
      </c>
      <c r="U18" s="45">
        <f t="shared" si="5"/>
        <v>18981.146</v>
      </c>
      <c r="V18" s="45">
        <f t="shared" si="5"/>
        <v>11235.064</v>
      </c>
      <c r="W18" s="45">
        <f t="shared" si="5"/>
        <v>131814.494</v>
      </c>
      <c r="X18" s="45">
        <f t="shared" si="5"/>
        <v>74876.12879999999</v>
      </c>
      <c r="Y18" s="45">
        <f t="shared" si="5"/>
        <v>84781.594</v>
      </c>
      <c r="Z18" s="45">
        <f t="shared" si="5"/>
        <v>54874.613900000004</v>
      </c>
      <c r="AA18" s="45">
        <f t="shared" si="5"/>
        <v>162953.9</v>
      </c>
      <c r="AB18" s="45">
        <f t="shared" si="5"/>
        <v>74853.95100000002</v>
      </c>
      <c r="AC18" s="45">
        <f t="shared" si="5"/>
        <v>169132.35399999996</v>
      </c>
      <c r="AD18" s="45">
        <f t="shared" si="5"/>
        <v>90614.1756</v>
      </c>
      <c r="AE18" s="45">
        <f t="shared" si="5"/>
        <v>0</v>
      </c>
      <c r="AF18" s="45">
        <f t="shared" si="5"/>
        <v>0</v>
      </c>
      <c r="AG18" s="45">
        <f t="shared" si="5"/>
        <v>2476598.431</v>
      </c>
      <c r="AH18" s="45">
        <f t="shared" si="5"/>
        <v>1718963.903</v>
      </c>
      <c r="AI18" s="45">
        <f aca="true" t="shared" si="6" ref="AI18:BN18">SUM(AI10:AI17)</f>
        <v>2469444.6309999996</v>
      </c>
      <c r="AJ18" s="45">
        <f t="shared" si="6"/>
        <v>1711810.3229999999</v>
      </c>
      <c r="AK18" s="45">
        <f t="shared" si="6"/>
        <v>350742.60099999997</v>
      </c>
      <c r="AL18" s="45">
        <f t="shared" si="6"/>
        <v>209604.84699999998</v>
      </c>
      <c r="AM18" s="45">
        <f t="shared" si="6"/>
        <v>313355.60099999997</v>
      </c>
      <c r="AN18" s="45">
        <f t="shared" si="6"/>
        <v>188374.797</v>
      </c>
      <c r="AO18" s="45">
        <f t="shared" si="6"/>
        <v>59223.2</v>
      </c>
      <c r="AP18" s="45">
        <f t="shared" si="6"/>
        <v>44530.2</v>
      </c>
      <c r="AQ18" s="45">
        <f t="shared" si="6"/>
        <v>207718.5488</v>
      </c>
      <c r="AR18" s="45">
        <f t="shared" si="6"/>
        <v>16899.633</v>
      </c>
      <c r="AS18" s="45">
        <f t="shared" si="6"/>
        <v>304968.17309999996</v>
      </c>
      <c r="AT18" s="45">
        <f t="shared" si="6"/>
        <v>26899.632999999994</v>
      </c>
      <c r="AU18" s="45">
        <f t="shared" si="6"/>
        <v>0</v>
      </c>
      <c r="AV18" s="45">
        <f t="shared" si="6"/>
        <v>0</v>
      </c>
      <c r="AW18" s="45">
        <f t="shared" si="6"/>
        <v>290920.37309999997</v>
      </c>
      <c r="AX18" s="45">
        <f t="shared" si="6"/>
        <v>21702.354</v>
      </c>
      <c r="AY18" s="45">
        <f t="shared" si="6"/>
        <v>0</v>
      </c>
      <c r="AZ18" s="45">
        <f t="shared" si="6"/>
        <v>0</v>
      </c>
      <c r="BA18" s="45">
        <f t="shared" si="6"/>
        <v>97249.6243</v>
      </c>
      <c r="BB18" s="45">
        <f t="shared" si="6"/>
        <v>10000</v>
      </c>
      <c r="BC18" s="45">
        <f t="shared" si="6"/>
        <v>688210.5723</v>
      </c>
      <c r="BD18" s="45">
        <f t="shared" si="6"/>
        <v>227759.57439999998</v>
      </c>
      <c r="BE18" s="45">
        <f t="shared" si="6"/>
        <v>155980.8</v>
      </c>
      <c r="BF18" s="45">
        <f t="shared" si="6"/>
        <v>80058.18600000002</v>
      </c>
      <c r="BG18" s="45">
        <f t="shared" si="6"/>
        <v>0</v>
      </c>
      <c r="BH18" s="45">
        <f t="shared" si="6"/>
        <v>0</v>
      </c>
      <c r="BI18" s="45">
        <f t="shared" si="6"/>
        <v>-5800</v>
      </c>
      <c r="BJ18" s="45">
        <f t="shared" si="6"/>
        <v>-10895.267300000001</v>
      </c>
      <c r="BK18" s="45">
        <f t="shared" si="6"/>
        <v>-42803.664000000004</v>
      </c>
      <c r="BL18" s="45">
        <f t="shared" si="6"/>
        <v>-62296.1136</v>
      </c>
      <c r="BM18" s="45">
        <f t="shared" si="6"/>
        <v>0</v>
      </c>
      <c r="BN18" s="45">
        <f t="shared" si="6"/>
        <v>0</v>
      </c>
    </row>
  </sheetData>
  <sheetProtection/>
  <protectedRanges>
    <protectedRange sqref="AS10:BN17" name="Range3"/>
    <protectedRange sqref="B18" name="Range1"/>
    <protectedRange sqref="I10:AP18 AQ18:BN18" name="Range2"/>
  </protectedRanges>
  <mergeCells count="51">
    <mergeCell ref="S7:T7"/>
    <mergeCell ref="BK7:BL7"/>
    <mergeCell ref="BI5:BJ7"/>
    <mergeCell ref="BG5:BH7"/>
    <mergeCell ref="AI6:AJ6"/>
    <mergeCell ref="BE6:BF7"/>
    <mergeCell ref="BM7:BN7"/>
    <mergeCell ref="AG6:AH7"/>
    <mergeCell ref="AY7:AZ7"/>
    <mergeCell ref="AM7:AN7"/>
    <mergeCell ref="BK5:BN6"/>
    <mergeCell ref="BC6:BD7"/>
    <mergeCell ref="O6:AD6"/>
    <mergeCell ref="AI7:AJ7"/>
    <mergeCell ref="AC7:AD7"/>
    <mergeCell ref="M6:N7"/>
    <mergeCell ref="AA7:AB7"/>
    <mergeCell ref="AS7:AT7"/>
    <mergeCell ref="AW7:AX7"/>
    <mergeCell ref="AE6:AF7"/>
    <mergeCell ref="AQ6:AV6"/>
    <mergeCell ref="BC5:BF5"/>
    <mergeCell ref="AQ7:AR7"/>
    <mergeCell ref="E7:F7"/>
    <mergeCell ref="AO6:AP7"/>
    <mergeCell ref="A3:A8"/>
    <mergeCell ref="O7:P7"/>
    <mergeCell ref="C3:H6"/>
    <mergeCell ref="I6:L6"/>
    <mergeCell ref="W7:X7"/>
    <mergeCell ref="AU7:AV7"/>
    <mergeCell ref="G7:H7"/>
    <mergeCell ref="A1:J1"/>
    <mergeCell ref="B3:B8"/>
    <mergeCell ref="Q7:R7"/>
    <mergeCell ref="C7:D7"/>
    <mergeCell ref="I4:BB4"/>
    <mergeCell ref="A2:J2"/>
    <mergeCell ref="I7:J7"/>
    <mergeCell ref="I5:BB5"/>
    <mergeCell ref="AW6:BB6"/>
    <mergeCell ref="BC4:BH4"/>
    <mergeCell ref="BA7:BB7"/>
    <mergeCell ref="BI4:BN4"/>
    <mergeCell ref="AK6:AL7"/>
    <mergeCell ref="I3:BB3"/>
    <mergeCell ref="BC3:BN3"/>
    <mergeCell ref="K7:L7"/>
    <mergeCell ref="AM6:AN6"/>
    <mergeCell ref="U7:V7"/>
    <mergeCell ref="Y7:Z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0" t="s">
        <v>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1" t="s">
        <v>19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2" t="s">
        <v>6</v>
      </c>
      <c r="AK3" s="14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45" t="s">
        <v>4</v>
      </c>
      <c r="C4" s="143" t="s">
        <v>0</v>
      </c>
      <c r="D4" s="146" t="s">
        <v>20</v>
      </c>
      <c r="E4" s="147"/>
      <c r="F4" s="147"/>
      <c r="G4" s="147"/>
      <c r="H4" s="147"/>
      <c r="I4" s="148"/>
      <c r="J4" s="155" t="s">
        <v>34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7"/>
    </row>
    <row r="5" spans="2:117" ht="16.5" customHeight="1">
      <c r="B5" s="145"/>
      <c r="C5" s="143"/>
      <c r="D5" s="149"/>
      <c r="E5" s="150"/>
      <c r="F5" s="150"/>
      <c r="G5" s="150"/>
      <c r="H5" s="150"/>
      <c r="I5" s="151"/>
      <c r="J5" s="121" t="s">
        <v>35</v>
      </c>
      <c r="K5" s="122"/>
      <c r="L5" s="122"/>
      <c r="M5" s="123"/>
      <c r="N5" s="131" t="s">
        <v>24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21" t="s">
        <v>37</v>
      </c>
      <c r="AE5" s="122"/>
      <c r="AF5" s="122"/>
      <c r="AG5" s="123"/>
      <c r="AH5" s="121" t="s">
        <v>38</v>
      </c>
      <c r="AI5" s="122"/>
      <c r="AJ5" s="122"/>
      <c r="AK5" s="123"/>
      <c r="AL5" s="121" t="s">
        <v>39</v>
      </c>
      <c r="AM5" s="122"/>
      <c r="AN5" s="122"/>
      <c r="AO5" s="123"/>
      <c r="AP5" s="137" t="s">
        <v>33</v>
      </c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9"/>
      <c r="BR5" s="121" t="s">
        <v>42</v>
      </c>
      <c r="BS5" s="122"/>
      <c r="BT5" s="122"/>
      <c r="BU5" s="123"/>
      <c r="BV5" s="121" t="s">
        <v>43</v>
      </c>
      <c r="BW5" s="122"/>
      <c r="BX5" s="122"/>
      <c r="BY5" s="123"/>
      <c r="BZ5" s="129" t="s">
        <v>30</v>
      </c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30" t="s">
        <v>47</v>
      </c>
      <c r="CQ5" s="130"/>
      <c r="CR5" s="130"/>
      <c r="CS5" s="130"/>
      <c r="CT5" s="107" t="s">
        <v>9</v>
      </c>
      <c r="CU5" s="108"/>
      <c r="CV5" s="108"/>
      <c r="CW5" s="109"/>
      <c r="CX5" s="113" t="s">
        <v>18</v>
      </c>
      <c r="CY5" s="114"/>
      <c r="CZ5" s="114"/>
      <c r="DA5" s="115"/>
      <c r="DB5" s="113" t="s">
        <v>7</v>
      </c>
      <c r="DC5" s="114"/>
      <c r="DD5" s="114"/>
      <c r="DE5" s="115"/>
      <c r="DF5" s="113" t="s">
        <v>8</v>
      </c>
      <c r="DG5" s="114"/>
      <c r="DH5" s="114"/>
      <c r="DI5" s="114"/>
      <c r="DJ5" s="114"/>
      <c r="DK5" s="115"/>
      <c r="DL5" s="128" t="s">
        <v>32</v>
      </c>
      <c r="DM5" s="128"/>
    </row>
    <row r="6" spans="2:117" ht="105.75" customHeight="1">
      <c r="B6" s="145"/>
      <c r="C6" s="143"/>
      <c r="D6" s="152"/>
      <c r="E6" s="153"/>
      <c r="F6" s="153"/>
      <c r="G6" s="153"/>
      <c r="H6" s="153"/>
      <c r="I6" s="154"/>
      <c r="J6" s="124"/>
      <c r="K6" s="125"/>
      <c r="L6" s="125"/>
      <c r="M6" s="126"/>
      <c r="N6" s="110" t="s">
        <v>23</v>
      </c>
      <c r="O6" s="111"/>
      <c r="P6" s="111"/>
      <c r="Q6" s="112"/>
      <c r="R6" s="130" t="s">
        <v>22</v>
      </c>
      <c r="S6" s="130"/>
      <c r="T6" s="130"/>
      <c r="U6" s="130"/>
      <c r="V6" s="130" t="s">
        <v>36</v>
      </c>
      <c r="W6" s="130"/>
      <c r="X6" s="130"/>
      <c r="Y6" s="130"/>
      <c r="Z6" s="130" t="s">
        <v>21</v>
      </c>
      <c r="AA6" s="130"/>
      <c r="AB6" s="130"/>
      <c r="AC6" s="130"/>
      <c r="AD6" s="124"/>
      <c r="AE6" s="125"/>
      <c r="AF6" s="125"/>
      <c r="AG6" s="126"/>
      <c r="AH6" s="124"/>
      <c r="AI6" s="125"/>
      <c r="AJ6" s="125"/>
      <c r="AK6" s="126"/>
      <c r="AL6" s="124"/>
      <c r="AM6" s="125"/>
      <c r="AN6" s="125"/>
      <c r="AO6" s="126"/>
      <c r="AP6" s="134" t="s">
        <v>25</v>
      </c>
      <c r="AQ6" s="135"/>
      <c r="AR6" s="135"/>
      <c r="AS6" s="136"/>
      <c r="AT6" s="134" t="s">
        <v>26</v>
      </c>
      <c r="AU6" s="135"/>
      <c r="AV6" s="135"/>
      <c r="AW6" s="136"/>
      <c r="AX6" s="158" t="s">
        <v>27</v>
      </c>
      <c r="AY6" s="159"/>
      <c r="AZ6" s="159"/>
      <c r="BA6" s="160"/>
      <c r="BB6" s="158" t="s">
        <v>28</v>
      </c>
      <c r="BC6" s="159"/>
      <c r="BD6" s="159"/>
      <c r="BE6" s="160"/>
      <c r="BF6" s="127" t="s">
        <v>29</v>
      </c>
      <c r="BG6" s="127"/>
      <c r="BH6" s="127"/>
      <c r="BI6" s="127"/>
      <c r="BJ6" s="127" t="s">
        <v>40</v>
      </c>
      <c r="BK6" s="127"/>
      <c r="BL6" s="127"/>
      <c r="BM6" s="127"/>
      <c r="BN6" s="127" t="s">
        <v>41</v>
      </c>
      <c r="BO6" s="127"/>
      <c r="BP6" s="127"/>
      <c r="BQ6" s="127"/>
      <c r="BR6" s="124"/>
      <c r="BS6" s="125"/>
      <c r="BT6" s="125"/>
      <c r="BU6" s="126"/>
      <c r="BV6" s="124"/>
      <c r="BW6" s="125"/>
      <c r="BX6" s="125"/>
      <c r="BY6" s="126"/>
      <c r="BZ6" s="162" t="s">
        <v>44</v>
      </c>
      <c r="CA6" s="163"/>
      <c r="CB6" s="163"/>
      <c r="CC6" s="164"/>
      <c r="CD6" s="161" t="s">
        <v>45</v>
      </c>
      <c r="CE6" s="111"/>
      <c r="CF6" s="111"/>
      <c r="CG6" s="112"/>
      <c r="CH6" s="110" t="s">
        <v>46</v>
      </c>
      <c r="CI6" s="111"/>
      <c r="CJ6" s="111"/>
      <c r="CK6" s="112"/>
      <c r="CL6" s="110" t="s">
        <v>48</v>
      </c>
      <c r="CM6" s="111"/>
      <c r="CN6" s="111"/>
      <c r="CO6" s="112"/>
      <c r="CP6" s="130"/>
      <c r="CQ6" s="130"/>
      <c r="CR6" s="130"/>
      <c r="CS6" s="130"/>
      <c r="CT6" s="110"/>
      <c r="CU6" s="111"/>
      <c r="CV6" s="111"/>
      <c r="CW6" s="112"/>
      <c r="CX6" s="116"/>
      <c r="CY6" s="117"/>
      <c r="CZ6" s="117"/>
      <c r="DA6" s="118"/>
      <c r="DB6" s="116"/>
      <c r="DC6" s="117"/>
      <c r="DD6" s="117"/>
      <c r="DE6" s="118"/>
      <c r="DF6" s="116"/>
      <c r="DG6" s="117"/>
      <c r="DH6" s="117"/>
      <c r="DI6" s="117"/>
      <c r="DJ6" s="117"/>
      <c r="DK6" s="118"/>
      <c r="DL6" s="128"/>
      <c r="DM6" s="128"/>
    </row>
    <row r="7" spans="2:117" ht="25.5" customHeight="1">
      <c r="B7" s="145"/>
      <c r="C7" s="143"/>
      <c r="D7" s="106" t="s">
        <v>15</v>
      </c>
      <c r="E7" s="106"/>
      <c r="F7" s="106" t="s">
        <v>14</v>
      </c>
      <c r="G7" s="106"/>
      <c r="H7" s="106" t="s">
        <v>5</v>
      </c>
      <c r="I7" s="106"/>
      <c r="J7" s="106" t="s">
        <v>12</v>
      </c>
      <c r="K7" s="106"/>
      <c r="L7" s="106" t="s">
        <v>13</v>
      </c>
      <c r="M7" s="106"/>
      <c r="N7" s="106" t="s">
        <v>12</v>
      </c>
      <c r="O7" s="106"/>
      <c r="P7" s="106" t="s">
        <v>13</v>
      </c>
      <c r="Q7" s="106"/>
      <c r="R7" s="106" t="s">
        <v>12</v>
      </c>
      <c r="S7" s="106"/>
      <c r="T7" s="106" t="s">
        <v>13</v>
      </c>
      <c r="U7" s="106"/>
      <c r="V7" s="106" t="s">
        <v>12</v>
      </c>
      <c r="W7" s="106"/>
      <c r="X7" s="106" t="s">
        <v>13</v>
      </c>
      <c r="Y7" s="106"/>
      <c r="Z7" s="106" t="s">
        <v>12</v>
      </c>
      <c r="AA7" s="106"/>
      <c r="AB7" s="106" t="s">
        <v>13</v>
      </c>
      <c r="AC7" s="106"/>
      <c r="AD7" s="106" t="s">
        <v>12</v>
      </c>
      <c r="AE7" s="106"/>
      <c r="AF7" s="106" t="s">
        <v>13</v>
      </c>
      <c r="AG7" s="106"/>
      <c r="AH7" s="106" t="s">
        <v>12</v>
      </c>
      <c r="AI7" s="106"/>
      <c r="AJ7" s="106" t="s">
        <v>13</v>
      </c>
      <c r="AK7" s="106"/>
      <c r="AL7" s="106" t="s">
        <v>12</v>
      </c>
      <c r="AM7" s="106"/>
      <c r="AN7" s="106" t="s">
        <v>13</v>
      </c>
      <c r="AO7" s="106"/>
      <c r="AP7" s="106" t="s">
        <v>12</v>
      </c>
      <c r="AQ7" s="106"/>
      <c r="AR7" s="106" t="s">
        <v>13</v>
      </c>
      <c r="AS7" s="106"/>
      <c r="AT7" s="106" t="s">
        <v>12</v>
      </c>
      <c r="AU7" s="106"/>
      <c r="AV7" s="106" t="s">
        <v>13</v>
      </c>
      <c r="AW7" s="106"/>
      <c r="AX7" s="106" t="s">
        <v>12</v>
      </c>
      <c r="AY7" s="106"/>
      <c r="AZ7" s="106" t="s">
        <v>13</v>
      </c>
      <c r="BA7" s="106"/>
      <c r="BB7" s="106" t="s">
        <v>12</v>
      </c>
      <c r="BC7" s="106"/>
      <c r="BD7" s="106" t="s">
        <v>13</v>
      </c>
      <c r="BE7" s="106"/>
      <c r="BF7" s="106" t="s">
        <v>12</v>
      </c>
      <c r="BG7" s="106"/>
      <c r="BH7" s="106" t="s">
        <v>13</v>
      </c>
      <c r="BI7" s="106"/>
      <c r="BJ7" s="106" t="s">
        <v>12</v>
      </c>
      <c r="BK7" s="106"/>
      <c r="BL7" s="106" t="s">
        <v>13</v>
      </c>
      <c r="BM7" s="106"/>
      <c r="BN7" s="106" t="s">
        <v>12</v>
      </c>
      <c r="BO7" s="106"/>
      <c r="BP7" s="106" t="s">
        <v>13</v>
      </c>
      <c r="BQ7" s="106"/>
      <c r="BR7" s="106" t="s">
        <v>12</v>
      </c>
      <c r="BS7" s="106"/>
      <c r="BT7" s="106" t="s">
        <v>13</v>
      </c>
      <c r="BU7" s="106"/>
      <c r="BV7" s="106" t="s">
        <v>12</v>
      </c>
      <c r="BW7" s="106"/>
      <c r="BX7" s="106" t="s">
        <v>13</v>
      </c>
      <c r="BY7" s="106"/>
      <c r="BZ7" s="106" t="s">
        <v>12</v>
      </c>
      <c r="CA7" s="106"/>
      <c r="CB7" s="106" t="s">
        <v>13</v>
      </c>
      <c r="CC7" s="106"/>
      <c r="CD7" s="106" t="s">
        <v>12</v>
      </c>
      <c r="CE7" s="106"/>
      <c r="CF7" s="106" t="s">
        <v>13</v>
      </c>
      <c r="CG7" s="106"/>
      <c r="CH7" s="106" t="s">
        <v>12</v>
      </c>
      <c r="CI7" s="106"/>
      <c r="CJ7" s="106" t="s">
        <v>13</v>
      </c>
      <c r="CK7" s="106"/>
      <c r="CL7" s="106" t="s">
        <v>12</v>
      </c>
      <c r="CM7" s="106"/>
      <c r="CN7" s="106" t="s">
        <v>13</v>
      </c>
      <c r="CO7" s="106"/>
      <c r="CP7" s="106" t="s">
        <v>12</v>
      </c>
      <c r="CQ7" s="106"/>
      <c r="CR7" s="106" t="s">
        <v>13</v>
      </c>
      <c r="CS7" s="106"/>
      <c r="CT7" s="106" t="s">
        <v>12</v>
      </c>
      <c r="CU7" s="106"/>
      <c r="CV7" s="106" t="s">
        <v>13</v>
      </c>
      <c r="CW7" s="106"/>
      <c r="CX7" s="106" t="s">
        <v>12</v>
      </c>
      <c r="CY7" s="106"/>
      <c r="CZ7" s="106" t="s">
        <v>13</v>
      </c>
      <c r="DA7" s="106"/>
      <c r="DB7" s="106" t="s">
        <v>12</v>
      </c>
      <c r="DC7" s="106"/>
      <c r="DD7" s="106" t="s">
        <v>13</v>
      </c>
      <c r="DE7" s="106"/>
      <c r="DF7" s="119" t="s">
        <v>31</v>
      </c>
      <c r="DG7" s="120"/>
      <c r="DH7" s="106" t="s">
        <v>12</v>
      </c>
      <c r="DI7" s="106"/>
      <c r="DJ7" s="106" t="s">
        <v>13</v>
      </c>
      <c r="DK7" s="106"/>
      <c r="DL7" s="106" t="s">
        <v>13</v>
      </c>
      <c r="DM7" s="106"/>
    </row>
    <row r="8" spans="2:117" ht="48" customHeight="1">
      <c r="B8" s="145"/>
      <c r="C8" s="14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44" t="s">
        <v>1</v>
      </c>
      <c r="C21" s="144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2018-07-10T12:52:45Z</cp:lastPrinted>
  <dcterms:created xsi:type="dcterms:W3CDTF">2002-03-15T09:46:46Z</dcterms:created>
  <dcterms:modified xsi:type="dcterms:W3CDTF">2018-10-04T10:47:11Z</dcterms:modified>
  <cp:category/>
  <cp:version/>
  <cp:contentType/>
  <cp:contentStatus/>
</cp:coreProperties>
</file>