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tntesagitakan'!#REF!,'Caxser tntesagitakan'!$3:$9</definedName>
  </definedNames>
  <calcPr fullCalcOnLoad="1"/>
</workbook>
</file>

<file path=xl/sharedStrings.xml><?xml version="1.0" encoding="utf-8"?>
<sst xmlns="http://schemas.openxmlformats.org/spreadsheetml/2006/main" count="330" uniqueCount="104">
  <si>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</si>
  <si>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</si>
  <si>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</si>
  <si>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</si>
  <si>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</si>
  <si>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</si>
  <si>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</si>
  <si>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</si>
  <si>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</si>
  <si>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</si>
  <si>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</si>
  <si>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</si>
  <si>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</si>
  <si>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</si>
  <si>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</si>
  <si>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</si>
  <si>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</si>
  <si>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</si>
  <si>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</si>
  <si>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</si>
  <si>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</si>
  <si>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</si>
  <si>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</si>
  <si>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</si>
  <si>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</si>
  <si>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</si>
  <si>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</si>
  <si>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</si>
  <si>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</si>
  <si>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</si>
  <si>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</si>
  <si>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</si>
  <si>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</si>
  <si>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</si>
  <si>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</si>
  <si>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</si>
  <si>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</si>
  <si>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</si>
  <si>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</si>
  <si>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</si>
  <si>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</si>
  <si>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</si>
  <si>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</si>
  <si>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</si>
  <si>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</si>
  <si>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</si>
  <si>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</si>
  <si>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</si>
  <si>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</si>
  <si>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</si>
  <si>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</si>
  <si>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</si>
  <si>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</si>
  <si>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</si>
  <si>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</si>
  <si>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</si>
  <si>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</si>
  <si>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</si>
  <si>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</si>
  <si>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</si>
  <si>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</si>
  <si>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</si>
  <si>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</si>
  <si>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</si>
  <si>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</si>
  <si>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</si>
  <si>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</si>
  <si>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</si>
  <si>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</si>
  <si>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</si>
  <si>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</si>
  <si>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</si>
  <si>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</si>
  <si>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</si>
  <si>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</si>
  <si>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</si>
  <si>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</si>
  <si>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</si>
  <si>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</si>
  <si>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</si>
  <si>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</si>
  <si>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</si>
  <si>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</si>
  <si>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</si>
  <si>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</si>
  <si>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</si>
  <si>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</si>
  <si>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</si>
  <si>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</si>
  <si>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</si>
  <si>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</si>
  <si>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</si>
  <si>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 ՀԱՇՎԵՏՎՈՒԹՅՈՒՆ     </t>
  </si>
  <si>
    <r>
      <rPr>
        <b/>
        <sz val="9"/>
        <rFont val="GHEA Grapalat"/>
        <family val="3"/>
      </rPr>
      <t>բյուջետ. տող 4700</t>
    </r>
    <r>
      <rPr>
        <sz val="9"/>
        <rFont val="GHEA Grapalat"/>
        <family val="3"/>
      </rPr>
      <t xml:space="preserve">
1.7. ԱՅԼ ԾԱԽՍԵՐ (տող4710+տող4720+տող4730+տող4740+տող4750+տող4760+տող4770)</t>
    </r>
  </si>
  <si>
    <t>Տաթև</t>
  </si>
  <si>
    <t>Տեղ</t>
  </si>
  <si>
    <t>Գորայք</t>
  </si>
  <si>
    <t>Ընդամենը</t>
  </si>
  <si>
    <t>Կապան</t>
  </si>
  <si>
    <t>Քաջարան</t>
  </si>
  <si>
    <t>Գորիս</t>
  </si>
  <si>
    <t>Սիսիան</t>
  </si>
  <si>
    <t>Մեղրի</t>
  </si>
  <si>
    <t xml:space="preserve"> ՀՀ  ՍՅՈՒՆԻՔԻ ՄԱՐԶԻ   ՀԱՄԱՅՆՔՆԵՐԻ   ԲՅՈՒՋԵՆԵՐԻ  ծԱԽՍԵՐԻ  ՎԵՐԱԲԵՐՅԱԼ 
(Բյուջետային  ծախսերը ըստ տնտեսագիտական դասակարգման) 2019թ. առաջին եռամսյակ (հազար դրամ)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</si>
</sst>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3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41" borderId="10" xfId="0" applyFont="1" applyFill="1" applyBorder="1" applyAlignment="1" applyProtection="1">
      <alignment horizontal="center"/>
      <protection locked="0"/>
    </xf>
    <xf numFmtId="3" fontId="20" fillId="42" borderId="10" xfId="0" applyNumberFormat="1" applyFont="1" applyFill="1" applyBorder="1" applyAlignment="1" applyProtection="1">
      <alignment horizontal="center" vertical="center" wrapText="1"/>
      <protection locked="0"/>
    </xf>
    <xf numFmtId="207" fontId="27" fillId="0" borderId="0" xfId="0" applyNumberFormat="1" applyFont="1" applyAlignment="1" applyProtection="1">
      <alignment/>
      <protection locked="0"/>
    </xf>
    <xf numFmtId="3" fontId="21" fillId="41" borderId="10" xfId="0" applyNumberFormat="1" applyFont="1" applyFill="1" applyBorder="1" applyAlignment="1" applyProtection="1">
      <alignment horizontal="left" vertical="center"/>
      <protection locked="0"/>
    </xf>
    <xf numFmtId="3" fontId="21" fillId="42" borderId="10" xfId="0" applyNumberFormat="1" applyFont="1" applyFill="1" applyBorder="1" applyAlignment="1" applyProtection="1">
      <alignment horizontal="left" vertical="center"/>
      <protection locked="0"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4" fontId="25" fillId="37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4" fontId="20" fillId="44" borderId="13" xfId="0" applyNumberFormat="1" applyFont="1" applyFill="1" applyBorder="1" applyAlignment="1" applyProtection="1">
      <alignment horizontal="center" vertical="center" wrapText="1"/>
      <protection/>
    </xf>
    <xf numFmtId="4" fontId="20" fillId="44" borderId="14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45" borderId="16" xfId="0" applyFont="1" applyFill="1" applyBorder="1" applyAlignment="1" applyProtection="1">
      <alignment horizontal="center" vertical="center" wrapText="1"/>
      <protection/>
    </xf>
    <xf numFmtId="0" fontId="3" fillId="45" borderId="20" xfId="0" applyFont="1" applyFill="1" applyBorder="1" applyAlignment="1" applyProtection="1">
      <alignment horizontal="center" vertical="center" wrapText="1"/>
      <protection/>
    </xf>
    <xf numFmtId="0" fontId="3" fillId="45" borderId="17" xfId="0" applyFont="1" applyFill="1" applyBorder="1" applyAlignment="1" applyProtection="1">
      <alignment horizontal="center" vertical="center" wrapText="1"/>
      <protection/>
    </xf>
    <xf numFmtId="0" fontId="3" fillId="45" borderId="18" xfId="0" applyFont="1" applyFill="1" applyBorder="1" applyAlignment="1" applyProtection="1">
      <alignment horizontal="center" vertical="center" wrapText="1"/>
      <protection/>
    </xf>
    <xf numFmtId="0" fontId="3" fillId="45" borderId="12" xfId="0" applyFont="1" applyFill="1" applyBorder="1" applyAlignment="1" applyProtection="1">
      <alignment horizontal="center" vertical="center" wrapText="1"/>
      <protection/>
    </xf>
    <xf numFmtId="0" fontId="3" fillId="45" borderId="19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5" borderId="16" xfId="0" applyNumberFormat="1" applyFont="1" applyFill="1" applyBorder="1" applyAlignment="1" applyProtection="1">
      <alignment horizontal="center" vertical="center" wrapText="1"/>
      <protection/>
    </xf>
    <xf numFmtId="0" fontId="7" fillId="45" borderId="20" xfId="0" applyNumberFormat="1" applyFont="1" applyFill="1" applyBorder="1" applyAlignment="1" applyProtection="1">
      <alignment horizontal="center" vertical="center" wrapText="1"/>
      <protection/>
    </xf>
    <xf numFmtId="0" fontId="7" fillId="45" borderId="17" xfId="0" applyNumberFormat="1" applyFont="1" applyFill="1" applyBorder="1" applyAlignment="1" applyProtection="1">
      <alignment horizontal="center" vertical="center" wrapText="1"/>
      <protection/>
    </xf>
    <xf numFmtId="0" fontId="7" fillId="45" borderId="21" xfId="0" applyNumberFormat="1" applyFont="1" applyFill="1" applyBorder="1" applyAlignment="1" applyProtection="1">
      <alignment horizontal="center" vertical="center" wrapText="1"/>
      <protection/>
    </xf>
    <xf numFmtId="0" fontId="7" fillId="45" borderId="0" xfId="0" applyNumberFormat="1" applyFont="1" applyFill="1" applyBorder="1" applyAlignment="1" applyProtection="1">
      <alignment horizontal="center" vertical="center" wrapText="1"/>
      <protection/>
    </xf>
    <xf numFmtId="0" fontId="7" fillId="45" borderId="22" xfId="0" applyNumberFormat="1" applyFont="1" applyFill="1" applyBorder="1" applyAlignment="1" applyProtection="1">
      <alignment horizontal="center" vertical="center" wrapText="1"/>
      <protection/>
    </xf>
    <xf numFmtId="0" fontId="7" fillId="45" borderId="18" xfId="0" applyNumberFormat="1" applyFont="1" applyFill="1" applyBorder="1" applyAlignment="1" applyProtection="1">
      <alignment horizontal="center" vertical="center" wrapText="1"/>
      <protection/>
    </xf>
    <xf numFmtId="0" fontId="7" fillId="45" borderId="12" xfId="0" applyNumberFormat="1" applyFont="1" applyFill="1" applyBorder="1" applyAlignment="1" applyProtection="1">
      <alignment horizontal="center" vertical="center" wrapText="1"/>
      <protection/>
    </xf>
    <xf numFmtId="0" fontId="7" fillId="45" borderId="19" xfId="0" applyNumberFormat="1" applyFont="1" applyFill="1" applyBorder="1" applyAlignment="1" applyProtection="1">
      <alignment horizontal="center" vertical="center" wrapText="1"/>
      <protection/>
    </xf>
    <xf numFmtId="0" fontId="3" fillId="43" borderId="16" xfId="0" applyFont="1" applyFill="1" applyBorder="1" applyAlignment="1" applyProtection="1">
      <alignment horizontal="left" vertical="center" wrapText="1"/>
      <protection/>
    </xf>
    <xf numFmtId="0" fontId="3" fillId="43" borderId="20" xfId="0" applyFont="1" applyFill="1" applyBorder="1" applyAlignment="1" applyProtection="1">
      <alignment horizontal="left" vertical="center" wrapText="1"/>
      <protection/>
    </xf>
    <xf numFmtId="0" fontId="3" fillId="43" borderId="17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0"/>
  <sheetViews>
    <sheetView tabSelected="1" zoomScalePageLayoutView="0" workbookViewId="0" topLeftCell="A1">
      <selection activeCell="G7" sqref="G7:H7"/>
    </sheetView>
  </sheetViews>
  <sheetFormatPr defaultColWidth="8.796875" defaultRowHeight="15"/>
  <cols>
    <col min="1" max="1" width="5.19921875" style="40" customWidth="1"/>
    <col min="2" max="2" width="16.69921875" style="40" customWidth="1"/>
    <col min="3" max="3" width="11.8984375" style="40" customWidth="1"/>
    <col min="4" max="4" width="10.3984375" style="40" customWidth="1"/>
    <col min="5" max="5" width="13.3984375" style="40" customWidth="1"/>
    <col min="6" max="8" width="12.09765625" style="40" customWidth="1"/>
    <col min="9" max="9" width="10.19921875" style="40" customWidth="1"/>
    <col min="10" max="10" width="9.69921875" style="40" customWidth="1"/>
    <col min="11" max="11" width="8.8984375" style="40" hidden="1" customWidth="1"/>
    <col min="12" max="12" width="5.69921875" style="40" hidden="1" customWidth="1"/>
    <col min="13" max="13" width="10" style="40" customWidth="1"/>
    <col min="14" max="14" width="10.09765625" style="40" customWidth="1"/>
    <col min="15" max="16" width="10" style="40" customWidth="1"/>
    <col min="17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38" width="11.5" style="40" customWidth="1"/>
    <col min="39" max="39" width="9.59765625" style="40" customWidth="1"/>
    <col min="40" max="40" width="10.8984375" style="40" customWidth="1"/>
    <col min="41" max="41" width="9.09765625" style="40" customWidth="1"/>
    <col min="42" max="42" width="9.69921875" style="40" customWidth="1"/>
    <col min="43" max="43" width="11.69921875" style="40" customWidth="1"/>
    <col min="44" max="44" width="9.69921875" style="40" customWidth="1"/>
    <col min="45" max="45" width="10" style="40" customWidth="1"/>
    <col min="46" max="46" width="9.69921875" style="40" customWidth="1"/>
    <col min="47" max="47" width="8.3984375" style="40" customWidth="1"/>
    <col min="48" max="48" width="7.5" style="40" customWidth="1"/>
    <col min="49" max="49" width="8" style="40" customWidth="1"/>
    <col min="50" max="50" width="8.59765625" style="40" customWidth="1"/>
    <col min="51" max="51" width="8.8984375" style="40" customWidth="1"/>
    <col min="52" max="52" width="7" style="40" customWidth="1"/>
    <col min="53" max="53" width="8.69921875" style="40" customWidth="1"/>
    <col min="54" max="54" width="9.8984375" style="40" customWidth="1"/>
    <col min="55" max="55" width="10.69921875" style="40" customWidth="1"/>
    <col min="56" max="56" width="8.5" style="40" customWidth="1"/>
    <col min="57" max="57" width="9.3984375" style="40" customWidth="1"/>
    <col min="58" max="58" width="8.09765625" style="40" customWidth="1"/>
    <col min="59" max="60" width="8" style="40" customWidth="1"/>
    <col min="61" max="61" width="10.5" style="40" customWidth="1"/>
    <col min="62" max="62" width="8.3984375" style="40" customWidth="1"/>
    <col min="63" max="63" width="10.69921875" style="40" customWidth="1"/>
    <col min="64" max="64" width="8.09765625" style="40" customWidth="1"/>
    <col min="65" max="65" width="11.59765625" style="40" customWidth="1"/>
    <col min="66" max="66" width="8.59765625" style="40" customWidth="1"/>
    <col min="67" max="16384" width="9" style="40" customWidth="1"/>
  </cols>
  <sheetData>
    <row r="1" spans="1:66" ht="13.5" customHeight="1">
      <c r="A1" s="85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46"/>
      <c r="L1" s="46"/>
      <c r="M1" s="4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57.75" customHeight="1">
      <c r="A2" s="85" t="s">
        <v>103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  <c r="AI2" s="37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s="43" customFormat="1" ht="15" customHeight="1">
      <c r="A3" s="97" t="s">
        <v>60</v>
      </c>
      <c r="B3" s="59" t="s">
        <v>59</v>
      </c>
      <c r="C3" s="98" t="s">
        <v>67</v>
      </c>
      <c r="D3" s="99"/>
      <c r="E3" s="99"/>
      <c r="F3" s="99"/>
      <c r="G3" s="99"/>
      <c r="H3" s="100"/>
      <c r="I3" s="60" t="s">
        <v>66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2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spans="1:66" s="43" customFormat="1" ht="25.5" customHeight="1">
      <c r="A4" s="97"/>
      <c r="B4" s="59"/>
      <c r="C4" s="101"/>
      <c r="D4" s="102"/>
      <c r="E4" s="102"/>
      <c r="F4" s="102"/>
      <c r="G4" s="102"/>
      <c r="H4" s="103"/>
      <c r="I4" s="86" t="s">
        <v>70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8"/>
      <c r="BC4" s="73" t="s">
        <v>71</v>
      </c>
      <c r="BD4" s="74"/>
      <c r="BE4" s="74"/>
      <c r="BF4" s="74"/>
      <c r="BG4" s="74"/>
      <c r="BH4" s="74"/>
      <c r="BI4" s="57" t="s">
        <v>72</v>
      </c>
      <c r="BJ4" s="57"/>
      <c r="BK4" s="57"/>
      <c r="BL4" s="57"/>
      <c r="BM4" s="57"/>
      <c r="BN4" s="57"/>
    </row>
    <row r="5" spans="1:66" s="43" customFormat="1" ht="0.75" customHeight="1" hidden="1">
      <c r="A5" s="97"/>
      <c r="B5" s="59"/>
      <c r="C5" s="101"/>
      <c r="D5" s="102"/>
      <c r="E5" s="102"/>
      <c r="F5" s="102"/>
      <c r="G5" s="102"/>
      <c r="H5" s="103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5"/>
      <c r="BC5" s="53"/>
      <c r="BD5" s="54"/>
      <c r="BE5" s="54"/>
      <c r="BF5" s="54"/>
      <c r="BG5" s="57" t="s">
        <v>82</v>
      </c>
      <c r="BH5" s="57"/>
      <c r="BI5" s="57" t="s">
        <v>86</v>
      </c>
      <c r="BJ5" s="57"/>
      <c r="BK5" s="57" t="s">
        <v>83</v>
      </c>
      <c r="BL5" s="57"/>
      <c r="BM5" s="57"/>
      <c r="BN5" s="57"/>
    </row>
    <row r="6" spans="1:66" s="43" customFormat="1" ht="52.5" customHeight="1">
      <c r="A6" s="97"/>
      <c r="B6" s="59"/>
      <c r="C6" s="101"/>
      <c r="D6" s="102"/>
      <c r="E6" s="102"/>
      <c r="F6" s="102"/>
      <c r="G6" s="102"/>
      <c r="H6" s="103"/>
      <c r="I6" s="57" t="s">
        <v>58</v>
      </c>
      <c r="J6" s="57"/>
      <c r="K6" s="57"/>
      <c r="L6" s="57"/>
      <c r="M6" s="78" t="s">
        <v>73</v>
      </c>
      <c r="N6" s="79"/>
      <c r="O6" s="82" t="s">
        <v>49</v>
      </c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  <c r="AE6" s="89" t="s">
        <v>68</v>
      </c>
      <c r="AF6" s="90"/>
      <c r="AG6" s="89" t="s">
        <v>88</v>
      </c>
      <c r="AH6" s="90"/>
      <c r="AI6" s="66" t="s">
        <v>55</v>
      </c>
      <c r="AJ6" s="67"/>
      <c r="AK6" s="58" t="s">
        <v>77</v>
      </c>
      <c r="AL6" s="59"/>
      <c r="AM6" s="66" t="s">
        <v>55</v>
      </c>
      <c r="AN6" s="67"/>
      <c r="AO6" s="56" t="s">
        <v>78</v>
      </c>
      <c r="AP6" s="56"/>
      <c r="AQ6" s="66" t="s">
        <v>93</v>
      </c>
      <c r="AR6" s="71"/>
      <c r="AS6" s="71"/>
      <c r="AT6" s="71"/>
      <c r="AU6" s="71"/>
      <c r="AV6" s="67"/>
      <c r="AW6" s="66" t="s">
        <v>79</v>
      </c>
      <c r="AX6" s="71"/>
      <c r="AY6" s="71"/>
      <c r="AZ6" s="71"/>
      <c r="BA6" s="71"/>
      <c r="BB6" s="67"/>
      <c r="BC6" s="93" t="s">
        <v>80</v>
      </c>
      <c r="BD6" s="94"/>
      <c r="BE6" s="93" t="s">
        <v>81</v>
      </c>
      <c r="BF6" s="94"/>
      <c r="BG6" s="57"/>
      <c r="BH6" s="57"/>
      <c r="BI6" s="57"/>
      <c r="BJ6" s="57"/>
      <c r="BK6" s="57"/>
      <c r="BL6" s="57"/>
      <c r="BM6" s="57"/>
      <c r="BN6" s="57"/>
    </row>
    <row r="7" spans="1:66" s="43" customFormat="1" ht="140.25" customHeight="1">
      <c r="A7" s="97"/>
      <c r="B7" s="59"/>
      <c r="C7" s="70" t="s">
        <v>65</v>
      </c>
      <c r="D7" s="70"/>
      <c r="E7" s="72" t="s">
        <v>63</v>
      </c>
      <c r="F7" s="72"/>
      <c r="G7" s="77" t="s">
        <v>64</v>
      </c>
      <c r="H7" s="77"/>
      <c r="I7" s="59" t="s">
        <v>69</v>
      </c>
      <c r="J7" s="59"/>
      <c r="K7" s="64" t="s">
        <v>74</v>
      </c>
      <c r="L7" s="65"/>
      <c r="M7" s="80"/>
      <c r="N7" s="81"/>
      <c r="O7" s="66" t="s">
        <v>50</v>
      </c>
      <c r="P7" s="67"/>
      <c r="Q7" s="64" t="s">
        <v>87</v>
      </c>
      <c r="R7" s="65"/>
      <c r="S7" s="66" t="s">
        <v>51</v>
      </c>
      <c r="T7" s="67"/>
      <c r="U7" s="66" t="s">
        <v>52</v>
      </c>
      <c r="V7" s="67"/>
      <c r="W7" s="66" t="s">
        <v>53</v>
      </c>
      <c r="X7" s="67"/>
      <c r="Y7" s="68" t="s">
        <v>54</v>
      </c>
      <c r="Z7" s="69"/>
      <c r="AA7" s="66" t="s">
        <v>56</v>
      </c>
      <c r="AB7" s="67"/>
      <c r="AC7" s="66" t="s">
        <v>57</v>
      </c>
      <c r="AD7" s="67"/>
      <c r="AE7" s="91"/>
      <c r="AF7" s="92"/>
      <c r="AG7" s="91"/>
      <c r="AH7" s="92"/>
      <c r="AI7" s="64" t="s">
        <v>75</v>
      </c>
      <c r="AJ7" s="65"/>
      <c r="AK7" s="59"/>
      <c r="AL7" s="59"/>
      <c r="AM7" s="64" t="s">
        <v>76</v>
      </c>
      <c r="AN7" s="65"/>
      <c r="AO7" s="56"/>
      <c r="AP7" s="56"/>
      <c r="AQ7" s="70" t="s">
        <v>65</v>
      </c>
      <c r="AR7" s="70"/>
      <c r="AS7" s="70" t="s">
        <v>63</v>
      </c>
      <c r="AT7" s="70"/>
      <c r="AU7" s="70" t="s">
        <v>64</v>
      </c>
      <c r="AV7" s="70"/>
      <c r="AW7" s="70" t="s">
        <v>89</v>
      </c>
      <c r="AX7" s="70"/>
      <c r="AY7" s="105" t="s">
        <v>90</v>
      </c>
      <c r="AZ7" s="106"/>
      <c r="BA7" s="75" t="s">
        <v>91</v>
      </c>
      <c r="BB7" s="76"/>
      <c r="BC7" s="95"/>
      <c r="BD7" s="96"/>
      <c r="BE7" s="95"/>
      <c r="BF7" s="96"/>
      <c r="BG7" s="57"/>
      <c r="BH7" s="57"/>
      <c r="BI7" s="57"/>
      <c r="BJ7" s="57"/>
      <c r="BK7" s="57" t="s">
        <v>84</v>
      </c>
      <c r="BL7" s="57"/>
      <c r="BM7" s="104" t="s">
        <v>85</v>
      </c>
      <c r="BN7" s="104"/>
    </row>
    <row r="8" spans="1:66" s="43" customFormat="1" ht="39.75" customHeight="1">
      <c r="A8" s="97"/>
      <c r="B8" s="59"/>
      <c r="C8" s="44" t="s">
        <v>61</v>
      </c>
      <c r="D8" s="35" t="s">
        <v>62</v>
      </c>
      <c r="E8" s="44" t="s">
        <v>61</v>
      </c>
      <c r="F8" s="35" t="s">
        <v>62</v>
      </c>
      <c r="G8" s="44" t="s">
        <v>61</v>
      </c>
      <c r="H8" s="35" t="s">
        <v>62</v>
      </c>
      <c r="I8" s="44" t="s">
        <v>61</v>
      </c>
      <c r="J8" s="35" t="s">
        <v>62</v>
      </c>
      <c r="K8" s="44" t="s">
        <v>61</v>
      </c>
      <c r="L8" s="35" t="s">
        <v>62</v>
      </c>
      <c r="M8" s="44" t="s">
        <v>61</v>
      </c>
      <c r="N8" s="35" t="s">
        <v>62</v>
      </c>
      <c r="O8" s="44" t="s">
        <v>61</v>
      </c>
      <c r="P8" s="35" t="s">
        <v>62</v>
      </c>
      <c r="Q8" s="44" t="s">
        <v>61</v>
      </c>
      <c r="R8" s="35" t="s">
        <v>62</v>
      </c>
      <c r="S8" s="44" t="s">
        <v>61</v>
      </c>
      <c r="T8" s="35" t="s">
        <v>62</v>
      </c>
      <c r="U8" s="44" t="s">
        <v>61</v>
      </c>
      <c r="V8" s="35" t="s">
        <v>62</v>
      </c>
      <c r="W8" s="44" t="s">
        <v>61</v>
      </c>
      <c r="X8" s="35" t="s">
        <v>62</v>
      </c>
      <c r="Y8" s="44" t="s">
        <v>61</v>
      </c>
      <c r="Z8" s="35" t="s">
        <v>62</v>
      </c>
      <c r="AA8" s="44" t="s">
        <v>61</v>
      </c>
      <c r="AB8" s="35" t="s">
        <v>62</v>
      </c>
      <c r="AC8" s="44" t="s">
        <v>61</v>
      </c>
      <c r="AD8" s="35" t="s">
        <v>62</v>
      </c>
      <c r="AE8" s="44" t="s">
        <v>61</v>
      </c>
      <c r="AF8" s="35" t="s">
        <v>62</v>
      </c>
      <c r="AG8" s="44" t="s">
        <v>61</v>
      </c>
      <c r="AH8" s="35" t="s">
        <v>62</v>
      </c>
      <c r="AI8" s="44" t="s">
        <v>61</v>
      </c>
      <c r="AJ8" s="35" t="s">
        <v>62</v>
      </c>
      <c r="AK8" s="44" t="s">
        <v>61</v>
      </c>
      <c r="AL8" s="35" t="s">
        <v>62</v>
      </c>
      <c r="AM8" s="44" t="s">
        <v>61</v>
      </c>
      <c r="AN8" s="35" t="s">
        <v>62</v>
      </c>
      <c r="AO8" s="44" t="s">
        <v>61</v>
      </c>
      <c r="AP8" s="35" t="s">
        <v>62</v>
      </c>
      <c r="AQ8" s="44" t="s">
        <v>61</v>
      </c>
      <c r="AR8" s="35" t="s">
        <v>62</v>
      </c>
      <c r="AS8" s="44" t="s">
        <v>61</v>
      </c>
      <c r="AT8" s="35" t="s">
        <v>62</v>
      </c>
      <c r="AU8" s="44" t="s">
        <v>61</v>
      </c>
      <c r="AV8" s="35" t="s">
        <v>62</v>
      </c>
      <c r="AW8" s="44" t="s">
        <v>61</v>
      </c>
      <c r="AX8" s="35" t="s">
        <v>62</v>
      </c>
      <c r="AY8" s="44" t="s">
        <v>61</v>
      </c>
      <c r="AZ8" s="35" t="s">
        <v>62</v>
      </c>
      <c r="BA8" s="44" t="s">
        <v>61</v>
      </c>
      <c r="BB8" s="35" t="s">
        <v>62</v>
      </c>
      <c r="BC8" s="44" t="s">
        <v>61</v>
      </c>
      <c r="BD8" s="35" t="s">
        <v>62</v>
      </c>
      <c r="BE8" s="44" t="s">
        <v>61</v>
      </c>
      <c r="BF8" s="35" t="s">
        <v>62</v>
      </c>
      <c r="BG8" s="44" t="s">
        <v>61</v>
      </c>
      <c r="BH8" s="35" t="s">
        <v>62</v>
      </c>
      <c r="BI8" s="44" t="s">
        <v>61</v>
      </c>
      <c r="BJ8" s="35" t="s">
        <v>62</v>
      </c>
      <c r="BK8" s="44" t="s">
        <v>61</v>
      </c>
      <c r="BL8" s="35" t="s">
        <v>62</v>
      </c>
      <c r="BM8" s="44" t="s">
        <v>61</v>
      </c>
      <c r="BN8" s="35" t="s">
        <v>62</v>
      </c>
    </row>
    <row r="9" spans="1:66" s="43" customFormat="1" ht="17.25" customHeight="1">
      <c r="A9" s="42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  <c r="O9" s="42">
        <v>14</v>
      </c>
      <c r="P9" s="42">
        <v>15</v>
      </c>
      <c r="Q9" s="42">
        <v>16</v>
      </c>
      <c r="R9" s="42">
        <v>17</v>
      </c>
      <c r="S9" s="42">
        <v>18</v>
      </c>
      <c r="T9" s="42">
        <v>19</v>
      </c>
      <c r="U9" s="42">
        <v>20</v>
      </c>
      <c r="V9" s="42">
        <v>21</v>
      </c>
      <c r="W9" s="42">
        <v>22</v>
      </c>
      <c r="X9" s="42">
        <v>23</v>
      </c>
      <c r="Y9" s="42">
        <v>24</v>
      </c>
      <c r="Z9" s="42">
        <v>25</v>
      </c>
      <c r="AA9" s="42">
        <v>26</v>
      </c>
      <c r="AB9" s="42">
        <v>27</v>
      </c>
      <c r="AC9" s="42">
        <v>28</v>
      </c>
      <c r="AD9" s="42">
        <v>29</v>
      </c>
      <c r="AE9" s="42">
        <v>30</v>
      </c>
      <c r="AF9" s="42">
        <v>31</v>
      </c>
      <c r="AG9" s="42">
        <v>32</v>
      </c>
      <c r="AH9" s="42">
        <v>33</v>
      </c>
      <c r="AI9" s="42">
        <v>34</v>
      </c>
      <c r="AJ9" s="42">
        <v>35</v>
      </c>
      <c r="AK9" s="42">
        <v>36</v>
      </c>
      <c r="AL9" s="42">
        <v>37</v>
      </c>
      <c r="AM9" s="42">
        <v>38</v>
      </c>
      <c r="AN9" s="42">
        <v>39</v>
      </c>
      <c r="AO9" s="42">
        <v>40</v>
      </c>
      <c r="AP9" s="42">
        <v>41</v>
      </c>
      <c r="AQ9" s="42">
        <v>42</v>
      </c>
      <c r="AR9" s="42">
        <v>43</v>
      </c>
      <c r="AS9" s="42">
        <v>44</v>
      </c>
      <c r="AT9" s="42">
        <v>45</v>
      </c>
      <c r="AU9" s="42">
        <v>46</v>
      </c>
      <c r="AV9" s="42">
        <v>47</v>
      </c>
      <c r="AW9" s="42">
        <v>48</v>
      </c>
      <c r="AX9" s="42">
        <v>49</v>
      </c>
      <c r="AY9" s="42">
        <v>50</v>
      </c>
      <c r="AZ9" s="42">
        <v>51</v>
      </c>
      <c r="BA9" s="42">
        <v>52</v>
      </c>
      <c r="BB9" s="42">
        <v>53</v>
      </c>
      <c r="BC9" s="42">
        <v>54</v>
      </c>
      <c r="BD9" s="42">
        <v>55</v>
      </c>
      <c r="BE9" s="42">
        <v>56</v>
      </c>
      <c r="BF9" s="42">
        <v>57</v>
      </c>
      <c r="BG9" s="42">
        <v>58</v>
      </c>
      <c r="BH9" s="42">
        <v>59</v>
      </c>
      <c r="BI9" s="42">
        <v>60</v>
      </c>
      <c r="BJ9" s="42">
        <v>61</v>
      </c>
      <c r="BK9" s="42">
        <v>62</v>
      </c>
      <c r="BL9" s="42">
        <v>63</v>
      </c>
      <c r="BM9" s="42">
        <v>64</v>
      </c>
      <c r="BN9" s="42">
        <v>65</v>
      </c>
    </row>
    <row r="10" spans="1:66" s="41" customFormat="1" ht="18" customHeight="1">
      <c r="A10" s="48">
        <v>1</v>
      </c>
      <c r="B10" s="51" t="s">
        <v>98</v>
      </c>
      <c r="C10" s="45">
        <f aca="true" t="shared" si="0" ref="C10:D17">E10+G10-BA10</f>
        <v>2161326.3000000003</v>
      </c>
      <c r="D10" s="45">
        <f t="shared" si="0"/>
        <v>322454.7834</v>
      </c>
      <c r="E10" s="45">
        <f aca="true" t="shared" si="1" ref="E10:F17">I10+K10+M10+AE10+AG10+AK10+AO10+AS10</f>
        <v>1954555.9</v>
      </c>
      <c r="F10" s="45">
        <f t="shared" si="1"/>
        <v>306422.3504</v>
      </c>
      <c r="G10" s="45">
        <f aca="true" t="shared" si="2" ref="G10:H17">AY10+BC10+BE10+BG10+BI10+BK10+BM10</f>
        <v>293807.2</v>
      </c>
      <c r="H10" s="45">
        <f t="shared" si="2"/>
        <v>16032.433</v>
      </c>
      <c r="I10" s="45">
        <v>302217.5</v>
      </c>
      <c r="J10" s="45">
        <v>42138.136</v>
      </c>
      <c r="K10" s="45">
        <v>0</v>
      </c>
      <c r="L10" s="45">
        <v>0</v>
      </c>
      <c r="M10" s="45">
        <v>151120.9</v>
      </c>
      <c r="N10" s="45">
        <v>18232.9254</v>
      </c>
      <c r="O10" s="45">
        <v>39455</v>
      </c>
      <c r="P10" s="45">
        <v>8648.5327</v>
      </c>
      <c r="Q10" s="45">
        <v>320</v>
      </c>
      <c r="R10" s="45">
        <v>71.2457</v>
      </c>
      <c r="S10" s="45">
        <v>2320</v>
      </c>
      <c r="T10" s="45">
        <v>502.237</v>
      </c>
      <c r="U10" s="45">
        <v>6052</v>
      </c>
      <c r="V10" s="45">
        <v>358.54</v>
      </c>
      <c r="W10" s="45">
        <v>26305</v>
      </c>
      <c r="X10" s="45">
        <v>3810.85</v>
      </c>
      <c r="Y10" s="45">
        <v>16640</v>
      </c>
      <c r="Z10" s="45">
        <v>826.15</v>
      </c>
      <c r="AA10" s="45">
        <v>36860</v>
      </c>
      <c r="AB10" s="45">
        <v>505.5</v>
      </c>
      <c r="AC10" s="45">
        <v>34138.9</v>
      </c>
      <c r="AD10" s="45">
        <v>4100.02</v>
      </c>
      <c r="AE10" s="45">
        <v>0</v>
      </c>
      <c r="AF10" s="45">
        <v>0</v>
      </c>
      <c r="AG10" s="45">
        <v>1258089.6</v>
      </c>
      <c r="AH10" s="45">
        <v>215600.839</v>
      </c>
      <c r="AI10" s="45">
        <v>1222089.6</v>
      </c>
      <c r="AJ10" s="45">
        <v>209600.839</v>
      </c>
      <c r="AK10" s="45">
        <v>86899</v>
      </c>
      <c r="AL10" s="45">
        <v>23971.45</v>
      </c>
      <c r="AM10" s="45">
        <v>0</v>
      </c>
      <c r="AN10" s="45">
        <v>0</v>
      </c>
      <c r="AO10" s="45">
        <v>22500</v>
      </c>
      <c r="AP10" s="45">
        <v>5297</v>
      </c>
      <c r="AQ10" s="45">
        <f aca="true" t="shared" si="3" ref="AQ10:AR17">AS10+AU10-BA10</f>
        <v>46692.09999999999</v>
      </c>
      <c r="AR10" s="45">
        <f t="shared" si="3"/>
        <v>1182</v>
      </c>
      <c r="AS10" s="45">
        <v>133728.9</v>
      </c>
      <c r="AT10" s="45">
        <v>1182</v>
      </c>
      <c r="AU10" s="45">
        <v>0</v>
      </c>
      <c r="AV10" s="45">
        <v>0</v>
      </c>
      <c r="AW10" s="45">
        <v>129328.9</v>
      </c>
      <c r="AX10" s="45">
        <v>0</v>
      </c>
      <c r="AY10" s="45">
        <v>0</v>
      </c>
      <c r="AZ10" s="45">
        <v>0</v>
      </c>
      <c r="BA10" s="45">
        <v>87036.8</v>
      </c>
      <c r="BB10" s="45">
        <v>0</v>
      </c>
      <c r="BC10" s="45">
        <v>253561.2</v>
      </c>
      <c r="BD10" s="45">
        <v>17039.293</v>
      </c>
      <c r="BE10" s="45">
        <v>47246</v>
      </c>
      <c r="BF10" s="45">
        <v>746</v>
      </c>
      <c r="BG10" s="45">
        <v>0</v>
      </c>
      <c r="BH10" s="45">
        <v>0</v>
      </c>
      <c r="BI10" s="45">
        <v>-2000</v>
      </c>
      <c r="BJ10" s="45">
        <v>-163</v>
      </c>
      <c r="BK10" s="45">
        <v>-5000</v>
      </c>
      <c r="BL10" s="45">
        <v>-1589.86</v>
      </c>
      <c r="BM10" s="45">
        <v>0</v>
      </c>
      <c r="BN10" s="45">
        <v>0</v>
      </c>
    </row>
    <row r="11" spans="1:66" s="41" customFormat="1" ht="18" customHeight="1">
      <c r="A11" s="47">
        <v>2</v>
      </c>
      <c r="B11" s="51" t="s">
        <v>99</v>
      </c>
      <c r="C11" s="45">
        <f t="shared" si="0"/>
        <v>761640.6944</v>
      </c>
      <c r="D11" s="45">
        <f t="shared" si="0"/>
        <v>106233.936</v>
      </c>
      <c r="E11" s="45">
        <f t="shared" si="1"/>
        <v>513625.5</v>
      </c>
      <c r="F11" s="45">
        <f t="shared" si="1"/>
        <v>98998.511</v>
      </c>
      <c r="G11" s="45">
        <f t="shared" si="2"/>
        <v>316015.19440000004</v>
      </c>
      <c r="H11" s="45">
        <f t="shared" si="2"/>
        <v>7235.425</v>
      </c>
      <c r="I11" s="45">
        <v>140343</v>
      </c>
      <c r="J11" s="45">
        <v>29114.302</v>
      </c>
      <c r="K11" s="45">
        <v>0</v>
      </c>
      <c r="L11" s="45">
        <v>0</v>
      </c>
      <c r="M11" s="45">
        <v>135522</v>
      </c>
      <c r="N11" s="45">
        <v>38358.229</v>
      </c>
      <c r="O11" s="45">
        <v>15706.2</v>
      </c>
      <c r="P11" s="45">
        <v>4876.4391</v>
      </c>
      <c r="Q11" s="45">
        <v>72472</v>
      </c>
      <c r="R11" s="45">
        <v>18431.116</v>
      </c>
      <c r="S11" s="45">
        <v>2300</v>
      </c>
      <c r="T11" s="45">
        <v>669.3439</v>
      </c>
      <c r="U11" s="45">
        <v>3100</v>
      </c>
      <c r="V11" s="45">
        <v>562</v>
      </c>
      <c r="W11" s="45">
        <v>20095</v>
      </c>
      <c r="X11" s="45">
        <v>4378.2</v>
      </c>
      <c r="Y11" s="45">
        <v>16495</v>
      </c>
      <c r="Z11" s="45">
        <v>4236</v>
      </c>
      <c r="AA11" s="45">
        <v>800</v>
      </c>
      <c r="AB11" s="45">
        <v>0</v>
      </c>
      <c r="AC11" s="45">
        <v>18735.8</v>
      </c>
      <c r="AD11" s="45">
        <v>8974.13</v>
      </c>
      <c r="AE11" s="45">
        <v>0</v>
      </c>
      <c r="AF11" s="45">
        <v>0</v>
      </c>
      <c r="AG11" s="45">
        <v>145860.5</v>
      </c>
      <c r="AH11" s="45">
        <v>26671.1</v>
      </c>
      <c r="AI11" s="45">
        <v>145860.5</v>
      </c>
      <c r="AJ11" s="45">
        <v>26671.1</v>
      </c>
      <c r="AK11" s="45">
        <v>0</v>
      </c>
      <c r="AL11" s="45">
        <v>0</v>
      </c>
      <c r="AM11" s="45">
        <v>0</v>
      </c>
      <c r="AN11" s="45">
        <v>0</v>
      </c>
      <c r="AO11" s="45">
        <v>8000</v>
      </c>
      <c r="AP11" s="45">
        <v>3025</v>
      </c>
      <c r="AQ11" s="45">
        <f t="shared" si="3"/>
        <v>15900</v>
      </c>
      <c r="AR11" s="45">
        <f t="shared" si="3"/>
        <v>1829.88</v>
      </c>
      <c r="AS11" s="45">
        <v>83900</v>
      </c>
      <c r="AT11" s="45">
        <v>1829.88</v>
      </c>
      <c r="AU11" s="45">
        <v>0</v>
      </c>
      <c r="AV11" s="45">
        <v>0</v>
      </c>
      <c r="AW11" s="45">
        <v>83000</v>
      </c>
      <c r="AX11" s="45">
        <v>1746.88</v>
      </c>
      <c r="AY11" s="45">
        <v>0</v>
      </c>
      <c r="AZ11" s="45">
        <v>0</v>
      </c>
      <c r="BA11" s="45">
        <v>68000</v>
      </c>
      <c r="BB11" s="45">
        <v>0</v>
      </c>
      <c r="BC11" s="45">
        <v>201885.1944</v>
      </c>
      <c r="BD11" s="45">
        <v>0</v>
      </c>
      <c r="BE11" s="45">
        <v>116130</v>
      </c>
      <c r="BF11" s="45">
        <v>7387.3</v>
      </c>
      <c r="BG11" s="45">
        <v>0</v>
      </c>
      <c r="BH11" s="45">
        <v>0</v>
      </c>
      <c r="BI11" s="45">
        <v>-1000</v>
      </c>
      <c r="BJ11" s="45">
        <v>0</v>
      </c>
      <c r="BK11" s="45">
        <v>-1000</v>
      </c>
      <c r="BL11" s="45">
        <v>-151.875</v>
      </c>
      <c r="BM11" s="45">
        <v>0</v>
      </c>
      <c r="BN11" s="45">
        <v>0</v>
      </c>
    </row>
    <row r="12" spans="1:66" s="41" customFormat="1" ht="18" customHeight="1">
      <c r="A12" s="47">
        <v>3</v>
      </c>
      <c r="B12" s="51" t="s">
        <v>100</v>
      </c>
      <c r="C12" s="45">
        <f t="shared" si="0"/>
        <v>1102251.441</v>
      </c>
      <c r="D12" s="45">
        <f t="shared" si="0"/>
        <v>235037.59990000003</v>
      </c>
      <c r="E12" s="45">
        <f t="shared" si="1"/>
        <v>908101</v>
      </c>
      <c r="F12" s="45">
        <f t="shared" si="1"/>
        <v>217708.08950000003</v>
      </c>
      <c r="G12" s="45">
        <f t="shared" si="2"/>
        <v>194150.441</v>
      </c>
      <c r="H12" s="45">
        <f t="shared" si="2"/>
        <v>17329.5104</v>
      </c>
      <c r="I12" s="45">
        <v>155419.7</v>
      </c>
      <c r="J12" s="45">
        <v>26251.246</v>
      </c>
      <c r="K12" s="45">
        <v>0</v>
      </c>
      <c r="L12" s="45">
        <v>0</v>
      </c>
      <c r="M12" s="45">
        <v>117702</v>
      </c>
      <c r="N12" s="45">
        <v>21040.8855</v>
      </c>
      <c r="O12" s="45">
        <v>32959.1</v>
      </c>
      <c r="P12" s="45">
        <v>8826.2305</v>
      </c>
      <c r="Q12" s="45">
        <v>2093.4</v>
      </c>
      <c r="R12" s="45">
        <v>383.0145</v>
      </c>
      <c r="S12" s="45">
        <v>2941.1</v>
      </c>
      <c r="T12" s="45">
        <v>431.7305</v>
      </c>
      <c r="U12" s="45">
        <v>3300</v>
      </c>
      <c r="V12" s="45">
        <v>240</v>
      </c>
      <c r="W12" s="45">
        <v>27626</v>
      </c>
      <c r="X12" s="45">
        <v>1810.8</v>
      </c>
      <c r="Y12" s="45">
        <v>16220</v>
      </c>
      <c r="Z12" s="45">
        <v>1500.4</v>
      </c>
      <c r="AA12" s="45">
        <v>3600</v>
      </c>
      <c r="AB12" s="45">
        <v>125</v>
      </c>
      <c r="AC12" s="45">
        <v>38352.4</v>
      </c>
      <c r="AD12" s="45">
        <v>9001.61</v>
      </c>
      <c r="AE12" s="45">
        <v>0</v>
      </c>
      <c r="AF12" s="45">
        <v>0</v>
      </c>
      <c r="AG12" s="45">
        <v>555193.05</v>
      </c>
      <c r="AH12" s="45">
        <v>155510.5</v>
      </c>
      <c r="AI12" s="45">
        <v>555193.05</v>
      </c>
      <c r="AJ12" s="45">
        <v>155510.5</v>
      </c>
      <c r="AK12" s="45">
        <v>12815.95</v>
      </c>
      <c r="AL12" s="45">
        <v>3407.95</v>
      </c>
      <c r="AM12" s="45">
        <v>0</v>
      </c>
      <c r="AN12" s="45">
        <v>0</v>
      </c>
      <c r="AO12" s="45">
        <v>20000</v>
      </c>
      <c r="AP12" s="45">
        <v>11185</v>
      </c>
      <c r="AQ12" s="45">
        <f t="shared" si="3"/>
        <v>46970.3</v>
      </c>
      <c r="AR12" s="45">
        <f t="shared" si="3"/>
        <v>312.508</v>
      </c>
      <c r="AS12" s="45">
        <v>46970.3</v>
      </c>
      <c r="AT12" s="45">
        <v>312.508</v>
      </c>
      <c r="AU12" s="45">
        <v>0</v>
      </c>
      <c r="AV12" s="45">
        <v>0</v>
      </c>
      <c r="AW12" s="45">
        <v>45012.1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185650.441</v>
      </c>
      <c r="BD12" s="45">
        <v>23105.0094</v>
      </c>
      <c r="BE12" s="45">
        <v>8500</v>
      </c>
      <c r="BF12" s="45">
        <v>0</v>
      </c>
      <c r="BG12" s="45">
        <v>0</v>
      </c>
      <c r="BH12" s="45">
        <v>0</v>
      </c>
      <c r="BI12" s="45">
        <v>0</v>
      </c>
      <c r="BJ12" s="45">
        <v>-553.96</v>
      </c>
      <c r="BK12" s="45">
        <v>0</v>
      </c>
      <c r="BL12" s="45">
        <v>-5221.539</v>
      </c>
      <c r="BM12" s="45">
        <v>0</v>
      </c>
      <c r="BN12" s="45">
        <v>0</v>
      </c>
    </row>
    <row r="13" spans="1:66" s="41" customFormat="1" ht="19.5" customHeight="1">
      <c r="A13" s="47">
        <v>4</v>
      </c>
      <c r="B13" s="51" t="s">
        <v>94</v>
      </c>
      <c r="C13" s="45">
        <f t="shared" si="0"/>
        <v>210204.8986</v>
      </c>
      <c r="D13" s="45">
        <f t="shared" si="0"/>
        <v>25102.452100000002</v>
      </c>
      <c r="E13" s="45">
        <f t="shared" si="1"/>
        <v>189673.99049999999</v>
      </c>
      <c r="F13" s="45">
        <f t="shared" si="1"/>
        <v>26273.452100000002</v>
      </c>
      <c r="G13" s="45">
        <f t="shared" si="2"/>
        <v>20530.9081</v>
      </c>
      <c r="H13" s="45">
        <f t="shared" si="2"/>
        <v>-1171</v>
      </c>
      <c r="I13" s="45">
        <v>60000</v>
      </c>
      <c r="J13" s="45">
        <v>9421.6</v>
      </c>
      <c r="K13" s="45">
        <v>0</v>
      </c>
      <c r="L13" s="45">
        <v>0</v>
      </c>
      <c r="M13" s="45">
        <v>27535.1905</v>
      </c>
      <c r="N13" s="45">
        <v>4355.4221</v>
      </c>
      <c r="O13" s="45">
        <v>4500</v>
      </c>
      <c r="P13" s="45">
        <v>1804.0626</v>
      </c>
      <c r="Q13" s="45">
        <v>1520</v>
      </c>
      <c r="R13" s="45">
        <v>49.1073</v>
      </c>
      <c r="S13" s="45">
        <v>1000</v>
      </c>
      <c r="T13" s="45">
        <v>273.2022</v>
      </c>
      <c r="U13" s="45">
        <v>2000</v>
      </c>
      <c r="V13" s="45">
        <v>282</v>
      </c>
      <c r="W13" s="45">
        <v>5100</v>
      </c>
      <c r="X13" s="45">
        <v>568.8</v>
      </c>
      <c r="Y13" s="45">
        <v>3400</v>
      </c>
      <c r="Z13" s="45">
        <v>170</v>
      </c>
      <c r="AA13" s="45">
        <v>3800</v>
      </c>
      <c r="AB13" s="45">
        <v>0</v>
      </c>
      <c r="AC13" s="45">
        <v>6300</v>
      </c>
      <c r="AD13" s="45">
        <v>361.25</v>
      </c>
      <c r="AE13" s="45">
        <v>0</v>
      </c>
      <c r="AF13" s="45">
        <v>0</v>
      </c>
      <c r="AG13" s="45">
        <v>79602</v>
      </c>
      <c r="AH13" s="45">
        <v>11859.43</v>
      </c>
      <c r="AI13" s="45">
        <v>79602</v>
      </c>
      <c r="AJ13" s="45">
        <v>11859.43</v>
      </c>
      <c r="AK13" s="45">
        <v>0</v>
      </c>
      <c r="AL13" s="45">
        <v>0</v>
      </c>
      <c r="AM13" s="45">
        <v>0</v>
      </c>
      <c r="AN13" s="45">
        <v>0</v>
      </c>
      <c r="AO13" s="45">
        <v>4000</v>
      </c>
      <c r="AP13" s="45">
        <v>540</v>
      </c>
      <c r="AQ13" s="45">
        <f t="shared" si="3"/>
        <v>18536.8</v>
      </c>
      <c r="AR13" s="45">
        <f t="shared" si="3"/>
        <v>97</v>
      </c>
      <c r="AS13" s="45">
        <v>18536.8</v>
      </c>
      <c r="AT13" s="45">
        <v>97</v>
      </c>
      <c r="AU13" s="45">
        <v>0</v>
      </c>
      <c r="AV13" s="45">
        <v>0</v>
      </c>
      <c r="AW13" s="45">
        <v>17071.8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13030.9081</v>
      </c>
      <c r="BD13" s="45">
        <v>2064</v>
      </c>
      <c r="BE13" s="45">
        <v>7500</v>
      </c>
      <c r="BF13" s="45">
        <v>560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-3795</v>
      </c>
      <c r="BM13" s="45">
        <v>0</v>
      </c>
      <c r="BN13" s="45">
        <v>0</v>
      </c>
    </row>
    <row r="14" spans="1:66" s="41" customFormat="1" ht="19.5" customHeight="1">
      <c r="A14" s="47">
        <v>5</v>
      </c>
      <c r="B14" s="51" t="s">
        <v>95</v>
      </c>
      <c r="C14" s="45">
        <f t="shared" si="0"/>
        <v>185002.3165</v>
      </c>
      <c r="D14" s="45">
        <f t="shared" si="0"/>
        <v>34488.751</v>
      </c>
      <c r="E14" s="45">
        <f t="shared" si="1"/>
        <v>170073.786</v>
      </c>
      <c r="F14" s="45">
        <f t="shared" si="1"/>
        <v>32443.995</v>
      </c>
      <c r="G14" s="45">
        <f t="shared" si="2"/>
        <v>14928.5305</v>
      </c>
      <c r="H14" s="45">
        <f t="shared" si="2"/>
        <v>2044.7559999999999</v>
      </c>
      <c r="I14" s="45">
        <v>69800</v>
      </c>
      <c r="J14" s="45">
        <v>15932.212</v>
      </c>
      <c r="K14" s="45">
        <v>0</v>
      </c>
      <c r="L14" s="45">
        <v>0</v>
      </c>
      <c r="M14" s="45">
        <v>33106</v>
      </c>
      <c r="N14" s="45">
        <v>4730.356</v>
      </c>
      <c r="O14" s="45">
        <v>6500</v>
      </c>
      <c r="P14" s="45">
        <v>1687.5198</v>
      </c>
      <c r="Q14" s="45">
        <v>900</v>
      </c>
      <c r="R14" s="45">
        <v>53.091</v>
      </c>
      <c r="S14" s="45">
        <v>998</v>
      </c>
      <c r="T14" s="45">
        <v>103.4453</v>
      </c>
      <c r="U14" s="45">
        <v>1600</v>
      </c>
      <c r="V14" s="45">
        <v>377</v>
      </c>
      <c r="W14" s="45">
        <v>6998</v>
      </c>
      <c r="X14" s="45">
        <v>450</v>
      </c>
      <c r="Y14" s="45">
        <v>5160</v>
      </c>
      <c r="Z14" s="45">
        <v>324</v>
      </c>
      <c r="AA14" s="45">
        <v>1130</v>
      </c>
      <c r="AB14" s="45">
        <v>622</v>
      </c>
      <c r="AC14" s="45">
        <v>10470</v>
      </c>
      <c r="AD14" s="45">
        <v>878.7999</v>
      </c>
      <c r="AE14" s="45">
        <v>0</v>
      </c>
      <c r="AF14" s="45">
        <v>0</v>
      </c>
      <c r="AG14" s="45">
        <v>54970</v>
      </c>
      <c r="AH14" s="45">
        <v>10532.127</v>
      </c>
      <c r="AI14" s="45">
        <v>54970</v>
      </c>
      <c r="AJ14" s="45">
        <v>10532.127</v>
      </c>
      <c r="AK14" s="45">
        <v>0</v>
      </c>
      <c r="AL14" s="45">
        <v>0</v>
      </c>
      <c r="AM14" s="45">
        <v>0</v>
      </c>
      <c r="AN14" s="45">
        <v>0</v>
      </c>
      <c r="AO14" s="45">
        <v>3000</v>
      </c>
      <c r="AP14" s="45">
        <v>940</v>
      </c>
      <c r="AQ14" s="45">
        <f t="shared" si="3"/>
        <v>9197.786</v>
      </c>
      <c r="AR14" s="45">
        <f t="shared" si="3"/>
        <v>309.3</v>
      </c>
      <c r="AS14" s="45">
        <v>9197.786</v>
      </c>
      <c r="AT14" s="45">
        <v>309.3</v>
      </c>
      <c r="AU14" s="45">
        <v>0</v>
      </c>
      <c r="AV14" s="45">
        <v>0</v>
      </c>
      <c r="AW14" s="45">
        <v>8469.8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11628</v>
      </c>
      <c r="BD14" s="45">
        <v>842.656</v>
      </c>
      <c r="BE14" s="45">
        <v>3300.5305</v>
      </c>
      <c r="BF14" s="45">
        <v>1252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-49.9</v>
      </c>
      <c r="BM14" s="45">
        <v>0</v>
      </c>
      <c r="BN14" s="45">
        <v>0</v>
      </c>
    </row>
    <row r="15" spans="1:66" s="41" customFormat="1" ht="19.5" customHeight="1">
      <c r="A15" s="47">
        <v>6</v>
      </c>
      <c r="B15" s="51" t="s">
        <v>101</v>
      </c>
      <c r="C15" s="45">
        <f t="shared" si="0"/>
        <v>1371025.6306</v>
      </c>
      <c r="D15" s="45">
        <f t="shared" si="0"/>
        <v>198913.8742</v>
      </c>
      <c r="E15" s="45">
        <f t="shared" si="1"/>
        <v>1112309.4406</v>
      </c>
      <c r="F15" s="45">
        <f t="shared" si="1"/>
        <v>195586.5992</v>
      </c>
      <c r="G15" s="45">
        <f t="shared" si="2"/>
        <v>258716.19</v>
      </c>
      <c r="H15" s="45">
        <f t="shared" si="2"/>
        <v>3327.275</v>
      </c>
      <c r="I15" s="45">
        <v>252305</v>
      </c>
      <c r="J15" s="45">
        <v>57749.477</v>
      </c>
      <c r="K15" s="45">
        <v>0</v>
      </c>
      <c r="L15" s="45">
        <v>0</v>
      </c>
      <c r="M15" s="45">
        <v>65371.4</v>
      </c>
      <c r="N15" s="45">
        <v>16423.3092</v>
      </c>
      <c r="O15" s="45">
        <v>17500</v>
      </c>
      <c r="P15" s="45">
        <v>6215.6304</v>
      </c>
      <c r="Q15" s="45">
        <v>840</v>
      </c>
      <c r="R15" s="45">
        <v>381.685</v>
      </c>
      <c r="S15" s="45">
        <v>3285</v>
      </c>
      <c r="T15" s="45">
        <v>747.9981</v>
      </c>
      <c r="U15" s="45">
        <v>2090</v>
      </c>
      <c r="V15" s="45">
        <v>224</v>
      </c>
      <c r="W15" s="45">
        <v>5994.4</v>
      </c>
      <c r="X15" s="45">
        <v>752.7</v>
      </c>
      <c r="Y15" s="45">
        <v>0</v>
      </c>
      <c r="Z15" s="45">
        <v>0</v>
      </c>
      <c r="AA15" s="45">
        <v>8000</v>
      </c>
      <c r="AB15" s="45">
        <v>565.0266</v>
      </c>
      <c r="AC15" s="45">
        <v>15200</v>
      </c>
      <c r="AD15" s="45">
        <v>5126.7281</v>
      </c>
      <c r="AE15" s="45">
        <v>0</v>
      </c>
      <c r="AF15" s="45">
        <v>0</v>
      </c>
      <c r="AG15" s="45">
        <v>595245.84</v>
      </c>
      <c r="AH15" s="45">
        <v>119355.343</v>
      </c>
      <c r="AI15" s="45">
        <v>595245.84</v>
      </c>
      <c r="AJ15" s="45">
        <v>119355.343</v>
      </c>
      <c r="AK15" s="45">
        <v>2800</v>
      </c>
      <c r="AL15" s="45">
        <v>450</v>
      </c>
      <c r="AM15" s="45">
        <v>2800</v>
      </c>
      <c r="AN15" s="45">
        <v>450</v>
      </c>
      <c r="AO15" s="45">
        <v>3000</v>
      </c>
      <c r="AP15" s="45">
        <v>1260</v>
      </c>
      <c r="AQ15" s="45">
        <f t="shared" si="3"/>
        <v>374660.06059999997</v>
      </c>
      <c r="AR15" s="45">
        <f t="shared" si="3"/>
        <v>348.47</v>
      </c>
      <c r="AS15" s="45">
        <v>193587.2006</v>
      </c>
      <c r="AT15" s="45">
        <v>348.47</v>
      </c>
      <c r="AU15" s="45">
        <v>181072.86</v>
      </c>
      <c r="AV15" s="45">
        <v>0</v>
      </c>
      <c r="AW15" s="45">
        <v>189181.2006</v>
      </c>
      <c r="AX15" s="45">
        <v>0</v>
      </c>
      <c r="AY15" s="45">
        <v>181072.86</v>
      </c>
      <c r="AZ15" s="45">
        <v>0</v>
      </c>
      <c r="BA15" s="45">
        <v>0</v>
      </c>
      <c r="BB15" s="45">
        <v>0</v>
      </c>
      <c r="BC15" s="45">
        <v>77953.33</v>
      </c>
      <c r="BD15" s="45">
        <v>2460</v>
      </c>
      <c r="BE15" s="45">
        <v>1190</v>
      </c>
      <c r="BF15" s="45">
        <v>1107.7</v>
      </c>
      <c r="BG15" s="45">
        <v>0</v>
      </c>
      <c r="BH15" s="45">
        <v>0</v>
      </c>
      <c r="BI15" s="45">
        <v>0</v>
      </c>
      <c r="BJ15" s="45">
        <v>-166.18</v>
      </c>
      <c r="BK15" s="45">
        <v>-1500</v>
      </c>
      <c r="BL15" s="45">
        <v>-74.245</v>
      </c>
      <c r="BM15" s="45">
        <v>0</v>
      </c>
      <c r="BN15" s="45">
        <v>0</v>
      </c>
    </row>
    <row r="16" spans="1:66" s="41" customFormat="1" ht="19.5" customHeight="1">
      <c r="A16" s="47">
        <v>7</v>
      </c>
      <c r="B16" s="51" t="s">
        <v>96</v>
      </c>
      <c r="C16" s="45">
        <f t="shared" si="0"/>
        <v>319950.0924</v>
      </c>
      <c r="D16" s="45">
        <f t="shared" si="0"/>
        <v>8557.9201</v>
      </c>
      <c r="E16" s="45">
        <f t="shared" si="1"/>
        <v>180018.54</v>
      </c>
      <c r="F16" s="45">
        <f t="shared" si="1"/>
        <v>8557.9201</v>
      </c>
      <c r="G16" s="45">
        <f t="shared" si="2"/>
        <v>139931.55240000002</v>
      </c>
      <c r="H16" s="45">
        <f t="shared" si="2"/>
        <v>0</v>
      </c>
      <c r="I16" s="45">
        <v>54574</v>
      </c>
      <c r="J16" s="45">
        <v>6181.0751</v>
      </c>
      <c r="K16" s="45">
        <v>0</v>
      </c>
      <c r="L16" s="45">
        <v>0</v>
      </c>
      <c r="M16" s="45">
        <v>70673.6</v>
      </c>
      <c r="N16" s="45">
        <v>2181.845</v>
      </c>
      <c r="O16" s="45">
        <v>9000</v>
      </c>
      <c r="P16" s="45">
        <v>1928.845</v>
      </c>
      <c r="Q16" s="45">
        <v>0</v>
      </c>
      <c r="R16" s="45">
        <v>0</v>
      </c>
      <c r="S16" s="45">
        <v>840</v>
      </c>
      <c r="T16" s="45">
        <v>123</v>
      </c>
      <c r="U16" s="45">
        <v>1500</v>
      </c>
      <c r="V16" s="45">
        <v>40</v>
      </c>
      <c r="W16" s="45">
        <v>12000</v>
      </c>
      <c r="X16" s="45">
        <v>0</v>
      </c>
      <c r="Y16" s="45">
        <v>8330</v>
      </c>
      <c r="Z16" s="45">
        <v>0</v>
      </c>
      <c r="AA16" s="45">
        <v>29343.6</v>
      </c>
      <c r="AB16" s="45">
        <v>0</v>
      </c>
      <c r="AC16" s="45">
        <v>10780</v>
      </c>
      <c r="AD16" s="45">
        <v>0</v>
      </c>
      <c r="AE16" s="45">
        <v>0</v>
      </c>
      <c r="AF16" s="45">
        <v>0</v>
      </c>
      <c r="AG16" s="45">
        <v>5080</v>
      </c>
      <c r="AH16" s="45">
        <v>0</v>
      </c>
      <c r="AI16" s="45">
        <v>5080</v>
      </c>
      <c r="AJ16" s="45">
        <v>0</v>
      </c>
      <c r="AK16" s="45">
        <v>7969</v>
      </c>
      <c r="AL16" s="45">
        <v>0</v>
      </c>
      <c r="AM16" s="45">
        <v>7969</v>
      </c>
      <c r="AN16" s="45">
        <v>0</v>
      </c>
      <c r="AO16" s="45">
        <v>4200</v>
      </c>
      <c r="AP16" s="45">
        <v>195</v>
      </c>
      <c r="AQ16" s="45">
        <f t="shared" si="3"/>
        <v>37521.94</v>
      </c>
      <c r="AR16" s="45">
        <f t="shared" si="3"/>
        <v>0</v>
      </c>
      <c r="AS16" s="45">
        <v>37521.94</v>
      </c>
      <c r="AT16" s="45">
        <v>0</v>
      </c>
      <c r="AU16" s="45">
        <v>0</v>
      </c>
      <c r="AV16" s="45">
        <v>0</v>
      </c>
      <c r="AW16" s="45">
        <v>34571.94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138544.9524</v>
      </c>
      <c r="BD16" s="45">
        <v>0</v>
      </c>
      <c r="BE16" s="45">
        <v>2200</v>
      </c>
      <c r="BF16" s="45">
        <v>0</v>
      </c>
      <c r="BG16" s="45">
        <v>0</v>
      </c>
      <c r="BH16" s="45">
        <v>0</v>
      </c>
      <c r="BI16" s="45">
        <v>-813.4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</row>
    <row r="17" spans="1:66" s="41" customFormat="1" ht="19.5" customHeight="1">
      <c r="A17" s="47">
        <v>8</v>
      </c>
      <c r="B17" s="51" t="s">
        <v>102</v>
      </c>
      <c r="C17" s="45">
        <f t="shared" si="0"/>
        <v>686690.831</v>
      </c>
      <c r="D17" s="45">
        <f t="shared" si="0"/>
        <v>122879.3259</v>
      </c>
      <c r="E17" s="45">
        <f t="shared" si="1"/>
        <v>591189.2</v>
      </c>
      <c r="F17" s="45">
        <f t="shared" si="1"/>
        <v>121125.0569</v>
      </c>
      <c r="G17" s="45">
        <f t="shared" si="2"/>
        <v>95501.631</v>
      </c>
      <c r="H17" s="45">
        <f t="shared" si="2"/>
        <v>1754.2689999999998</v>
      </c>
      <c r="I17" s="45">
        <v>95675.6</v>
      </c>
      <c r="J17" s="45">
        <v>19975.844</v>
      </c>
      <c r="K17" s="45">
        <v>0</v>
      </c>
      <c r="L17" s="45">
        <v>0</v>
      </c>
      <c r="M17" s="45">
        <v>35516.4</v>
      </c>
      <c r="N17" s="45">
        <v>7706.8389</v>
      </c>
      <c r="O17" s="45">
        <v>12473.4</v>
      </c>
      <c r="P17" s="45">
        <v>4108.3593</v>
      </c>
      <c r="Q17" s="45">
        <v>500</v>
      </c>
      <c r="R17" s="45">
        <v>90.2941</v>
      </c>
      <c r="S17" s="45">
        <v>1750</v>
      </c>
      <c r="T17" s="45">
        <v>378.3955</v>
      </c>
      <c r="U17" s="45">
        <v>1045</v>
      </c>
      <c r="V17" s="45">
        <v>141</v>
      </c>
      <c r="W17" s="45">
        <v>4600</v>
      </c>
      <c r="X17" s="45">
        <v>1012.2</v>
      </c>
      <c r="Y17" s="45">
        <v>2400</v>
      </c>
      <c r="Z17" s="45">
        <v>564.3</v>
      </c>
      <c r="AA17" s="45">
        <v>1938</v>
      </c>
      <c r="AB17" s="45">
        <v>90</v>
      </c>
      <c r="AC17" s="45">
        <v>9860</v>
      </c>
      <c r="AD17" s="45">
        <v>1352.09</v>
      </c>
      <c r="AE17" s="45">
        <v>0</v>
      </c>
      <c r="AF17" s="45">
        <v>0</v>
      </c>
      <c r="AG17" s="45">
        <v>424454.5</v>
      </c>
      <c r="AH17" s="45">
        <v>87012.688</v>
      </c>
      <c r="AI17" s="45">
        <v>424454.5</v>
      </c>
      <c r="AJ17" s="45">
        <v>87012.688</v>
      </c>
      <c r="AK17" s="45">
        <v>1089.7</v>
      </c>
      <c r="AL17" s="45">
        <v>90.8</v>
      </c>
      <c r="AM17" s="45">
        <v>1089.7</v>
      </c>
      <c r="AN17" s="45">
        <v>90.8</v>
      </c>
      <c r="AO17" s="45">
        <v>4000</v>
      </c>
      <c r="AP17" s="45">
        <v>1005</v>
      </c>
      <c r="AQ17" s="45">
        <f t="shared" si="3"/>
        <v>30453</v>
      </c>
      <c r="AR17" s="45">
        <f t="shared" si="3"/>
        <v>5333.886</v>
      </c>
      <c r="AS17" s="45">
        <v>30453</v>
      </c>
      <c r="AT17" s="45">
        <v>5333.886</v>
      </c>
      <c r="AU17" s="45">
        <v>0</v>
      </c>
      <c r="AV17" s="45">
        <v>0</v>
      </c>
      <c r="AW17" s="45">
        <v>30000</v>
      </c>
      <c r="AX17" s="45">
        <v>5113.831</v>
      </c>
      <c r="AY17" s="45">
        <v>0</v>
      </c>
      <c r="AZ17" s="45">
        <v>0</v>
      </c>
      <c r="BA17" s="45">
        <v>0</v>
      </c>
      <c r="BB17" s="45">
        <v>0</v>
      </c>
      <c r="BC17" s="45">
        <v>116435.431</v>
      </c>
      <c r="BD17" s="45">
        <v>0</v>
      </c>
      <c r="BE17" s="45">
        <v>4026.2</v>
      </c>
      <c r="BF17" s="45">
        <v>405</v>
      </c>
      <c r="BG17" s="45">
        <v>2040</v>
      </c>
      <c r="BH17" s="45">
        <v>2040</v>
      </c>
      <c r="BI17" s="45">
        <v>-2000</v>
      </c>
      <c r="BJ17" s="45">
        <v>-185.985</v>
      </c>
      <c r="BK17" s="45">
        <v>-25000</v>
      </c>
      <c r="BL17" s="45">
        <v>-504.746</v>
      </c>
      <c r="BM17" s="45">
        <v>0</v>
      </c>
      <c r="BN17" s="45">
        <v>0</v>
      </c>
    </row>
    <row r="18" spans="1:66" ht="16.5" customHeight="1">
      <c r="A18" s="49"/>
      <c r="B18" s="52" t="s">
        <v>97</v>
      </c>
      <c r="C18" s="45">
        <f aca="true" t="shared" si="4" ref="C18:AH18">SUM(C10:C17)</f>
        <v>6798092.204500001</v>
      </c>
      <c r="D18" s="45">
        <f t="shared" si="4"/>
        <v>1053668.6426000001</v>
      </c>
      <c r="E18" s="45">
        <f t="shared" si="4"/>
        <v>5619547.3571</v>
      </c>
      <c r="F18" s="45">
        <f t="shared" si="4"/>
        <v>1007115.9742</v>
      </c>
      <c r="G18" s="45">
        <f t="shared" si="4"/>
        <v>1333581.6474000001</v>
      </c>
      <c r="H18" s="45">
        <f t="shared" si="4"/>
        <v>46552.6684</v>
      </c>
      <c r="I18" s="45">
        <f t="shared" si="4"/>
        <v>1130334.8</v>
      </c>
      <c r="J18" s="45">
        <f t="shared" si="4"/>
        <v>206763.8921</v>
      </c>
      <c r="K18" s="45">
        <f t="shared" si="4"/>
        <v>0</v>
      </c>
      <c r="L18" s="45">
        <f t="shared" si="4"/>
        <v>0</v>
      </c>
      <c r="M18" s="45">
        <f t="shared" si="4"/>
        <v>636547.4905000001</v>
      </c>
      <c r="N18" s="45">
        <f t="shared" si="4"/>
        <v>113029.8111</v>
      </c>
      <c r="O18" s="45">
        <f t="shared" si="4"/>
        <v>138093.69999999998</v>
      </c>
      <c r="P18" s="45">
        <f t="shared" si="4"/>
        <v>38095.619399999996</v>
      </c>
      <c r="Q18" s="45">
        <f t="shared" si="4"/>
        <v>78645.4</v>
      </c>
      <c r="R18" s="45">
        <f t="shared" si="4"/>
        <v>19459.553600000003</v>
      </c>
      <c r="S18" s="45">
        <f t="shared" si="4"/>
        <v>15434.1</v>
      </c>
      <c r="T18" s="45">
        <f t="shared" si="4"/>
        <v>3229.3525000000004</v>
      </c>
      <c r="U18" s="45">
        <f t="shared" si="4"/>
        <v>20687</v>
      </c>
      <c r="V18" s="45">
        <f t="shared" si="4"/>
        <v>2224.54</v>
      </c>
      <c r="W18" s="45">
        <f t="shared" si="4"/>
        <v>108718.4</v>
      </c>
      <c r="X18" s="45">
        <f t="shared" si="4"/>
        <v>12783.55</v>
      </c>
      <c r="Y18" s="45">
        <f t="shared" si="4"/>
        <v>68645</v>
      </c>
      <c r="Z18" s="45">
        <f t="shared" si="4"/>
        <v>7620.849999999999</v>
      </c>
      <c r="AA18" s="45">
        <f t="shared" si="4"/>
        <v>85471.6</v>
      </c>
      <c r="AB18" s="45">
        <f t="shared" si="4"/>
        <v>1907.5266000000001</v>
      </c>
      <c r="AC18" s="45">
        <f t="shared" si="4"/>
        <v>143837.1</v>
      </c>
      <c r="AD18" s="45">
        <f t="shared" si="4"/>
        <v>29794.628</v>
      </c>
      <c r="AE18" s="45">
        <f t="shared" si="4"/>
        <v>0</v>
      </c>
      <c r="AF18" s="45">
        <f t="shared" si="4"/>
        <v>0</v>
      </c>
      <c r="AG18" s="45">
        <f t="shared" si="4"/>
        <v>3118495.49</v>
      </c>
      <c r="AH18" s="45">
        <f t="shared" si="4"/>
        <v>626542.0269999999</v>
      </c>
      <c r="AI18" s="45">
        <f aca="true" t="shared" si="5" ref="AI18:BN18">SUM(AI10:AI17)</f>
        <v>3082495.49</v>
      </c>
      <c r="AJ18" s="45">
        <f t="shared" si="5"/>
        <v>620542.0269999999</v>
      </c>
      <c r="AK18" s="45">
        <f t="shared" si="5"/>
        <v>111573.65</v>
      </c>
      <c r="AL18" s="45">
        <f t="shared" si="5"/>
        <v>27920.2</v>
      </c>
      <c r="AM18" s="45">
        <f t="shared" si="5"/>
        <v>11858.7</v>
      </c>
      <c r="AN18" s="45">
        <f t="shared" si="5"/>
        <v>540.8</v>
      </c>
      <c r="AO18" s="45">
        <f t="shared" si="5"/>
        <v>68700</v>
      </c>
      <c r="AP18" s="45">
        <f t="shared" si="5"/>
        <v>23447</v>
      </c>
      <c r="AQ18" s="45">
        <f t="shared" si="5"/>
        <v>579931.9866</v>
      </c>
      <c r="AR18" s="45">
        <f t="shared" si="5"/>
        <v>9413.044000000002</v>
      </c>
      <c r="AS18" s="45">
        <f t="shared" si="5"/>
        <v>553895.9266000001</v>
      </c>
      <c r="AT18" s="45">
        <f t="shared" si="5"/>
        <v>9413.044000000002</v>
      </c>
      <c r="AU18" s="45">
        <f t="shared" si="5"/>
        <v>181072.86</v>
      </c>
      <c r="AV18" s="45">
        <f t="shared" si="5"/>
        <v>0</v>
      </c>
      <c r="AW18" s="45">
        <f t="shared" si="5"/>
        <v>536635.7405999999</v>
      </c>
      <c r="AX18" s="45">
        <f t="shared" si="5"/>
        <v>6860.711</v>
      </c>
      <c r="AY18" s="45">
        <f t="shared" si="5"/>
        <v>181072.86</v>
      </c>
      <c r="AZ18" s="45">
        <f t="shared" si="5"/>
        <v>0</v>
      </c>
      <c r="BA18" s="45">
        <f t="shared" si="5"/>
        <v>155036.8</v>
      </c>
      <c r="BB18" s="45">
        <f t="shared" si="5"/>
        <v>0</v>
      </c>
      <c r="BC18" s="45">
        <f t="shared" si="5"/>
        <v>998689.4569</v>
      </c>
      <c r="BD18" s="45">
        <f t="shared" si="5"/>
        <v>45510.9584</v>
      </c>
      <c r="BE18" s="45">
        <f t="shared" si="5"/>
        <v>190092.7305</v>
      </c>
      <c r="BF18" s="45">
        <f t="shared" si="5"/>
        <v>11458</v>
      </c>
      <c r="BG18" s="45">
        <f t="shared" si="5"/>
        <v>2040</v>
      </c>
      <c r="BH18" s="45">
        <f t="shared" si="5"/>
        <v>2040</v>
      </c>
      <c r="BI18" s="45">
        <f t="shared" si="5"/>
        <v>-5813.4</v>
      </c>
      <c r="BJ18" s="45">
        <f t="shared" si="5"/>
        <v>-1069.125</v>
      </c>
      <c r="BK18" s="45">
        <f t="shared" si="5"/>
        <v>-32500</v>
      </c>
      <c r="BL18" s="45">
        <f t="shared" si="5"/>
        <v>-11387.164999999999</v>
      </c>
      <c r="BM18" s="45">
        <f t="shared" si="5"/>
        <v>0</v>
      </c>
      <c r="BN18" s="45">
        <f t="shared" si="5"/>
        <v>0</v>
      </c>
    </row>
    <row r="20" ht="17.25">
      <c r="AQ20" s="50"/>
    </row>
  </sheetData>
  <sheetProtection/>
  <protectedRanges>
    <protectedRange sqref="AS10:AZ17 BC10:BN17" name="Range3"/>
    <protectedRange sqref="I10:AP18 AQ18:BN18" name="Range2"/>
    <protectedRange sqref="B18" name="Range1"/>
    <protectedRange sqref="BA10:BB17" name="Range3_1"/>
  </protectedRanges>
  <mergeCells count="51">
    <mergeCell ref="A2:L2"/>
    <mergeCell ref="BK7:BL7"/>
    <mergeCell ref="BI5:BJ7"/>
    <mergeCell ref="AS7:AT7"/>
    <mergeCell ref="AW7:AX7"/>
    <mergeCell ref="AI7:AJ7"/>
    <mergeCell ref="BM7:BN7"/>
    <mergeCell ref="AG6:AH7"/>
    <mergeCell ref="AY7:AZ7"/>
    <mergeCell ref="AM7:AN7"/>
    <mergeCell ref="BK5:BN6"/>
    <mergeCell ref="AQ6:AV6"/>
    <mergeCell ref="BG5:BH7"/>
    <mergeCell ref="AI6:AJ6"/>
    <mergeCell ref="BE6:BF7"/>
    <mergeCell ref="A3:A8"/>
    <mergeCell ref="O7:P7"/>
    <mergeCell ref="C3:H6"/>
    <mergeCell ref="I6:L6"/>
    <mergeCell ref="W7:X7"/>
    <mergeCell ref="BC6:BD7"/>
    <mergeCell ref="S7:T7"/>
    <mergeCell ref="BC5:BF5"/>
    <mergeCell ref="O6:AD6"/>
    <mergeCell ref="AC7:AD7"/>
    <mergeCell ref="A1:J1"/>
    <mergeCell ref="B3:B8"/>
    <mergeCell ref="Q7:R7"/>
    <mergeCell ref="C7:D7"/>
    <mergeCell ref="I4:BB4"/>
    <mergeCell ref="AE6:AF7"/>
    <mergeCell ref="I7:J7"/>
    <mergeCell ref="AQ7:AR7"/>
    <mergeCell ref="AU7:AV7"/>
    <mergeCell ref="AW6:BB6"/>
    <mergeCell ref="E7:F7"/>
    <mergeCell ref="BC4:BH4"/>
    <mergeCell ref="BA7:BB7"/>
    <mergeCell ref="G7:H7"/>
    <mergeCell ref="M6:N7"/>
    <mergeCell ref="AA7:AB7"/>
    <mergeCell ref="I5:BB5"/>
    <mergeCell ref="AO6:AP7"/>
    <mergeCell ref="BI4:BN4"/>
    <mergeCell ref="AK6:AL7"/>
    <mergeCell ref="I3:BB3"/>
    <mergeCell ref="BC3:BN3"/>
    <mergeCell ref="K7:L7"/>
    <mergeCell ref="AM6:AN6"/>
    <mergeCell ref="U7:V7"/>
    <mergeCell ref="Y7:Z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1" t="s">
        <v>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2" t="s">
        <v>19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3" t="s">
        <v>6</v>
      </c>
      <c r="AK3" s="143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46" t="s">
        <v>4</v>
      </c>
      <c r="C4" s="144" t="s">
        <v>0</v>
      </c>
      <c r="D4" s="147" t="s">
        <v>20</v>
      </c>
      <c r="E4" s="148"/>
      <c r="F4" s="148"/>
      <c r="G4" s="148"/>
      <c r="H4" s="148"/>
      <c r="I4" s="149"/>
      <c r="J4" s="156" t="s">
        <v>34</v>
      </c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8"/>
    </row>
    <row r="5" spans="2:117" ht="16.5" customHeight="1">
      <c r="B5" s="146"/>
      <c r="C5" s="144"/>
      <c r="D5" s="150"/>
      <c r="E5" s="151"/>
      <c r="F5" s="151"/>
      <c r="G5" s="151"/>
      <c r="H5" s="151"/>
      <c r="I5" s="152"/>
      <c r="J5" s="122" t="s">
        <v>35</v>
      </c>
      <c r="K5" s="123"/>
      <c r="L5" s="123"/>
      <c r="M5" s="124"/>
      <c r="N5" s="132" t="s">
        <v>24</v>
      </c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4"/>
      <c r="AD5" s="122" t="s">
        <v>37</v>
      </c>
      <c r="AE5" s="123"/>
      <c r="AF5" s="123"/>
      <c r="AG5" s="124"/>
      <c r="AH5" s="122" t="s">
        <v>38</v>
      </c>
      <c r="AI5" s="123"/>
      <c r="AJ5" s="123"/>
      <c r="AK5" s="124"/>
      <c r="AL5" s="122" t="s">
        <v>39</v>
      </c>
      <c r="AM5" s="123"/>
      <c r="AN5" s="123"/>
      <c r="AO5" s="124"/>
      <c r="AP5" s="138" t="s">
        <v>33</v>
      </c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40"/>
      <c r="BR5" s="122" t="s">
        <v>42</v>
      </c>
      <c r="BS5" s="123"/>
      <c r="BT5" s="123"/>
      <c r="BU5" s="124"/>
      <c r="BV5" s="122" t="s">
        <v>43</v>
      </c>
      <c r="BW5" s="123"/>
      <c r="BX5" s="123"/>
      <c r="BY5" s="124"/>
      <c r="BZ5" s="130" t="s">
        <v>30</v>
      </c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 t="s">
        <v>47</v>
      </c>
      <c r="CQ5" s="131"/>
      <c r="CR5" s="131"/>
      <c r="CS5" s="131"/>
      <c r="CT5" s="108" t="s">
        <v>9</v>
      </c>
      <c r="CU5" s="109"/>
      <c r="CV5" s="109"/>
      <c r="CW5" s="110"/>
      <c r="CX5" s="114" t="s">
        <v>18</v>
      </c>
      <c r="CY5" s="115"/>
      <c r="CZ5" s="115"/>
      <c r="DA5" s="116"/>
      <c r="DB5" s="114" t="s">
        <v>7</v>
      </c>
      <c r="DC5" s="115"/>
      <c r="DD5" s="115"/>
      <c r="DE5" s="116"/>
      <c r="DF5" s="114" t="s">
        <v>8</v>
      </c>
      <c r="DG5" s="115"/>
      <c r="DH5" s="115"/>
      <c r="DI5" s="115"/>
      <c r="DJ5" s="115"/>
      <c r="DK5" s="116"/>
      <c r="DL5" s="129" t="s">
        <v>32</v>
      </c>
      <c r="DM5" s="129"/>
    </row>
    <row r="6" spans="2:117" ht="105.75" customHeight="1">
      <c r="B6" s="146"/>
      <c r="C6" s="144"/>
      <c r="D6" s="153"/>
      <c r="E6" s="154"/>
      <c r="F6" s="154"/>
      <c r="G6" s="154"/>
      <c r="H6" s="154"/>
      <c r="I6" s="155"/>
      <c r="J6" s="125"/>
      <c r="K6" s="126"/>
      <c r="L6" s="126"/>
      <c r="M6" s="127"/>
      <c r="N6" s="111" t="s">
        <v>23</v>
      </c>
      <c r="O6" s="112"/>
      <c r="P6" s="112"/>
      <c r="Q6" s="113"/>
      <c r="R6" s="131" t="s">
        <v>22</v>
      </c>
      <c r="S6" s="131"/>
      <c r="T6" s="131"/>
      <c r="U6" s="131"/>
      <c r="V6" s="131" t="s">
        <v>36</v>
      </c>
      <c r="W6" s="131"/>
      <c r="X6" s="131"/>
      <c r="Y6" s="131"/>
      <c r="Z6" s="131" t="s">
        <v>21</v>
      </c>
      <c r="AA6" s="131"/>
      <c r="AB6" s="131"/>
      <c r="AC6" s="131"/>
      <c r="AD6" s="125"/>
      <c r="AE6" s="126"/>
      <c r="AF6" s="126"/>
      <c r="AG6" s="127"/>
      <c r="AH6" s="125"/>
      <c r="AI6" s="126"/>
      <c r="AJ6" s="126"/>
      <c r="AK6" s="127"/>
      <c r="AL6" s="125"/>
      <c r="AM6" s="126"/>
      <c r="AN6" s="126"/>
      <c r="AO6" s="127"/>
      <c r="AP6" s="135" t="s">
        <v>25</v>
      </c>
      <c r="AQ6" s="136"/>
      <c r="AR6" s="136"/>
      <c r="AS6" s="137"/>
      <c r="AT6" s="135" t="s">
        <v>26</v>
      </c>
      <c r="AU6" s="136"/>
      <c r="AV6" s="136"/>
      <c r="AW6" s="137"/>
      <c r="AX6" s="159" t="s">
        <v>27</v>
      </c>
      <c r="AY6" s="160"/>
      <c r="AZ6" s="160"/>
      <c r="BA6" s="161"/>
      <c r="BB6" s="159" t="s">
        <v>28</v>
      </c>
      <c r="BC6" s="160"/>
      <c r="BD6" s="160"/>
      <c r="BE6" s="161"/>
      <c r="BF6" s="128" t="s">
        <v>29</v>
      </c>
      <c r="BG6" s="128"/>
      <c r="BH6" s="128"/>
      <c r="BI6" s="128"/>
      <c r="BJ6" s="128" t="s">
        <v>40</v>
      </c>
      <c r="BK6" s="128"/>
      <c r="BL6" s="128"/>
      <c r="BM6" s="128"/>
      <c r="BN6" s="128" t="s">
        <v>41</v>
      </c>
      <c r="BO6" s="128"/>
      <c r="BP6" s="128"/>
      <c r="BQ6" s="128"/>
      <c r="BR6" s="125"/>
      <c r="BS6" s="126"/>
      <c r="BT6" s="126"/>
      <c r="BU6" s="127"/>
      <c r="BV6" s="125"/>
      <c r="BW6" s="126"/>
      <c r="BX6" s="126"/>
      <c r="BY6" s="127"/>
      <c r="BZ6" s="163" t="s">
        <v>44</v>
      </c>
      <c r="CA6" s="164"/>
      <c r="CB6" s="164"/>
      <c r="CC6" s="165"/>
      <c r="CD6" s="162" t="s">
        <v>45</v>
      </c>
      <c r="CE6" s="112"/>
      <c r="CF6" s="112"/>
      <c r="CG6" s="113"/>
      <c r="CH6" s="111" t="s">
        <v>46</v>
      </c>
      <c r="CI6" s="112"/>
      <c r="CJ6" s="112"/>
      <c r="CK6" s="113"/>
      <c r="CL6" s="111" t="s">
        <v>48</v>
      </c>
      <c r="CM6" s="112"/>
      <c r="CN6" s="112"/>
      <c r="CO6" s="113"/>
      <c r="CP6" s="131"/>
      <c r="CQ6" s="131"/>
      <c r="CR6" s="131"/>
      <c r="CS6" s="131"/>
      <c r="CT6" s="111"/>
      <c r="CU6" s="112"/>
      <c r="CV6" s="112"/>
      <c r="CW6" s="113"/>
      <c r="CX6" s="117"/>
      <c r="CY6" s="118"/>
      <c r="CZ6" s="118"/>
      <c r="DA6" s="119"/>
      <c r="DB6" s="117"/>
      <c r="DC6" s="118"/>
      <c r="DD6" s="118"/>
      <c r="DE6" s="119"/>
      <c r="DF6" s="117"/>
      <c r="DG6" s="118"/>
      <c r="DH6" s="118"/>
      <c r="DI6" s="118"/>
      <c r="DJ6" s="118"/>
      <c r="DK6" s="119"/>
      <c r="DL6" s="129"/>
      <c r="DM6" s="129"/>
    </row>
    <row r="7" spans="2:117" ht="25.5" customHeight="1">
      <c r="B7" s="146"/>
      <c r="C7" s="144"/>
      <c r="D7" s="107" t="s">
        <v>15</v>
      </c>
      <c r="E7" s="107"/>
      <c r="F7" s="107" t="s">
        <v>14</v>
      </c>
      <c r="G7" s="107"/>
      <c r="H7" s="107" t="s">
        <v>5</v>
      </c>
      <c r="I7" s="107"/>
      <c r="J7" s="107" t="s">
        <v>12</v>
      </c>
      <c r="K7" s="107"/>
      <c r="L7" s="107" t="s">
        <v>13</v>
      </c>
      <c r="M7" s="107"/>
      <c r="N7" s="107" t="s">
        <v>12</v>
      </c>
      <c r="O7" s="107"/>
      <c r="P7" s="107" t="s">
        <v>13</v>
      </c>
      <c r="Q7" s="107"/>
      <c r="R7" s="107" t="s">
        <v>12</v>
      </c>
      <c r="S7" s="107"/>
      <c r="T7" s="107" t="s">
        <v>13</v>
      </c>
      <c r="U7" s="107"/>
      <c r="V7" s="107" t="s">
        <v>12</v>
      </c>
      <c r="W7" s="107"/>
      <c r="X7" s="107" t="s">
        <v>13</v>
      </c>
      <c r="Y7" s="107"/>
      <c r="Z7" s="107" t="s">
        <v>12</v>
      </c>
      <c r="AA7" s="107"/>
      <c r="AB7" s="107" t="s">
        <v>13</v>
      </c>
      <c r="AC7" s="107"/>
      <c r="AD7" s="107" t="s">
        <v>12</v>
      </c>
      <c r="AE7" s="107"/>
      <c r="AF7" s="107" t="s">
        <v>13</v>
      </c>
      <c r="AG7" s="107"/>
      <c r="AH7" s="107" t="s">
        <v>12</v>
      </c>
      <c r="AI7" s="107"/>
      <c r="AJ7" s="107" t="s">
        <v>13</v>
      </c>
      <c r="AK7" s="107"/>
      <c r="AL7" s="107" t="s">
        <v>12</v>
      </c>
      <c r="AM7" s="107"/>
      <c r="AN7" s="107" t="s">
        <v>13</v>
      </c>
      <c r="AO7" s="107"/>
      <c r="AP7" s="107" t="s">
        <v>12</v>
      </c>
      <c r="AQ7" s="107"/>
      <c r="AR7" s="107" t="s">
        <v>13</v>
      </c>
      <c r="AS7" s="107"/>
      <c r="AT7" s="107" t="s">
        <v>12</v>
      </c>
      <c r="AU7" s="107"/>
      <c r="AV7" s="107" t="s">
        <v>13</v>
      </c>
      <c r="AW7" s="107"/>
      <c r="AX7" s="107" t="s">
        <v>12</v>
      </c>
      <c r="AY7" s="107"/>
      <c r="AZ7" s="107" t="s">
        <v>13</v>
      </c>
      <c r="BA7" s="107"/>
      <c r="BB7" s="107" t="s">
        <v>12</v>
      </c>
      <c r="BC7" s="107"/>
      <c r="BD7" s="107" t="s">
        <v>13</v>
      </c>
      <c r="BE7" s="107"/>
      <c r="BF7" s="107" t="s">
        <v>12</v>
      </c>
      <c r="BG7" s="107"/>
      <c r="BH7" s="107" t="s">
        <v>13</v>
      </c>
      <c r="BI7" s="107"/>
      <c r="BJ7" s="107" t="s">
        <v>12</v>
      </c>
      <c r="BK7" s="107"/>
      <c r="BL7" s="107" t="s">
        <v>13</v>
      </c>
      <c r="BM7" s="107"/>
      <c r="BN7" s="107" t="s">
        <v>12</v>
      </c>
      <c r="BO7" s="107"/>
      <c r="BP7" s="107" t="s">
        <v>13</v>
      </c>
      <c r="BQ7" s="107"/>
      <c r="BR7" s="107" t="s">
        <v>12</v>
      </c>
      <c r="BS7" s="107"/>
      <c r="BT7" s="107" t="s">
        <v>13</v>
      </c>
      <c r="BU7" s="107"/>
      <c r="BV7" s="107" t="s">
        <v>12</v>
      </c>
      <c r="BW7" s="107"/>
      <c r="BX7" s="107" t="s">
        <v>13</v>
      </c>
      <c r="BY7" s="107"/>
      <c r="BZ7" s="107" t="s">
        <v>12</v>
      </c>
      <c r="CA7" s="107"/>
      <c r="CB7" s="107" t="s">
        <v>13</v>
      </c>
      <c r="CC7" s="107"/>
      <c r="CD7" s="107" t="s">
        <v>12</v>
      </c>
      <c r="CE7" s="107"/>
      <c r="CF7" s="107" t="s">
        <v>13</v>
      </c>
      <c r="CG7" s="107"/>
      <c r="CH7" s="107" t="s">
        <v>12</v>
      </c>
      <c r="CI7" s="107"/>
      <c r="CJ7" s="107" t="s">
        <v>13</v>
      </c>
      <c r="CK7" s="107"/>
      <c r="CL7" s="107" t="s">
        <v>12</v>
      </c>
      <c r="CM7" s="107"/>
      <c r="CN7" s="107" t="s">
        <v>13</v>
      </c>
      <c r="CO7" s="107"/>
      <c r="CP7" s="107" t="s">
        <v>12</v>
      </c>
      <c r="CQ7" s="107"/>
      <c r="CR7" s="107" t="s">
        <v>13</v>
      </c>
      <c r="CS7" s="107"/>
      <c r="CT7" s="107" t="s">
        <v>12</v>
      </c>
      <c r="CU7" s="107"/>
      <c r="CV7" s="107" t="s">
        <v>13</v>
      </c>
      <c r="CW7" s="107"/>
      <c r="CX7" s="107" t="s">
        <v>12</v>
      </c>
      <c r="CY7" s="107"/>
      <c r="CZ7" s="107" t="s">
        <v>13</v>
      </c>
      <c r="DA7" s="107"/>
      <c r="DB7" s="107" t="s">
        <v>12</v>
      </c>
      <c r="DC7" s="107"/>
      <c r="DD7" s="107" t="s">
        <v>13</v>
      </c>
      <c r="DE7" s="107"/>
      <c r="DF7" s="120" t="s">
        <v>31</v>
      </c>
      <c r="DG7" s="121"/>
      <c r="DH7" s="107" t="s">
        <v>12</v>
      </c>
      <c r="DI7" s="107"/>
      <c r="DJ7" s="107" t="s">
        <v>13</v>
      </c>
      <c r="DK7" s="107"/>
      <c r="DL7" s="107" t="s">
        <v>13</v>
      </c>
      <c r="DM7" s="107"/>
    </row>
    <row r="8" spans="2:117" ht="48" customHeight="1">
      <c r="B8" s="146"/>
      <c r="C8" s="144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45" t="s">
        <v>1</v>
      </c>
      <c r="C21" s="145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Administrator</cp:lastModifiedBy>
  <cp:lastPrinted>2019-01-17T13:13:53Z</cp:lastPrinted>
  <dcterms:created xsi:type="dcterms:W3CDTF">2002-03-15T09:46:46Z</dcterms:created>
  <dcterms:modified xsi:type="dcterms:W3CDTF">2019-04-03T07:11:36Z</dcterms:modified>
  <cp:category/>
  <cp:version/>
  <cp:contentType/>
  <cp:contentStatus/>
</cp:coreProperties>
</file>