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<sst xmlns="http://schemas.openxmlformats.org/spreadsheetml/2006/main" count="330" uniqueCount="104">
  <si>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</si>
  <si>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</si>
  <si>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</si>
  <si>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</si>
  <si>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</si>
  <si>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</si>
  <si>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</si>
  <si>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</si>
  <si>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</si>
  <si>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</si>
  <si>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</si>
  <si>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</si>
  <si>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</si>
  <si>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</si>
  <si>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</si>
  <si>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</si>
  <si>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</si>
  <si>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</si>
  <si>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</si>
  <si>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</si>
  <si>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</si>
  <si>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</si>
  <si>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</si>
  <si>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</si>
  <si>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</si>
  <si>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</si>
  <si>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</si>
  <si>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</si>
  <si>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</si>
  <si>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</si>
  <si>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</si>
  <si>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</si>
  <si>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</si>
  <si>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</si>
  <si>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</si>
  <si>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</si>
  <si>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</si>
  <si>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</si>
  <si>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</si>
  <si>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</si>
  <si>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</si>
  <si>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</si>
  <si>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</si>
  <si>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</si>
  <si>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</si>
  <si>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</si>
  <si>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</si>
  <si>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</si>
  <si>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</si>
  <si>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</si>
  <si>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</si>
  <si>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</si>
  <si>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</si>
  <si>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</si>
  <si>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</si>
  <si>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</si>
  <si>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</si>
  <si>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</si>
  <si>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</si>
  <si>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</si>
  <si>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</si>
  <si>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</si>
  <si>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</si>
  <si>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</si>
  <si>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</si>
  <si>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</si>
  <si>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</si>
  <si>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</si>
  <si>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</si>
  <si>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</si>
  <si>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</si>
  <si>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</si>
  <si>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</si>
  <si>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</si>
  <si>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</si>
  <si>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</si>
  <si>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</si>
  <si>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</si>
  <si>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</si>
  <si>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</si>
  <si>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</si>
  <si>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</si>
  <si>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</si>
  <si>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</si>
  <si>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</si>
  <si>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</si>
  <si>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</si>
  <si>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</si>
  <si>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</si>
  <si>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</si>
  <si>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</si>
  <si>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</si>
  <si>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 ՀԱՇՎԵՏՎՈՒԹՅՈՒՆ     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</si>
  <si>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</si>
  <si>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Տաթև</t>
  </si>
  <si>
    <t>Տեղ</t>
  </si>
  <si>
    <t>Գորայք</t>
  </si>
  <si>
    <t>Ընդամենը</t>
  </si>
  <si>
    <t>Կապան</t>
  </si>
  <si>
    <t>Քաջարան</t>
  </si>
  <si>
    <t>Գորիս</t>
  </si>
  <si>
    <t>Սիսիան</t>
  </si>
  <si>
    <t>Մեղրի</t>
  </si>
  <si>
    <t xml:space="preserve"> ՀՀ  ՍՅՈՒՆԻՔԻ ՄԱՐԶԻ   ՀԱՄԱՅՆՔՆԵՐԻ   ԲՅՈՒՋԵՆԵՐԻ  ծԱԽՍԵՐԻ  ՎԵՐԱԲԵՐՅԱԼ 
(Բյուջետային  ծախսերը ըստ տնտեսագիտական դասակարգման) 2020թ. տարի (հազար դրամ)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</si>
</sst>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#,##0.000"/>
    <numFmt numFmtId="217" formatCode="#,##0.0000"/>
    <numFmt numFmtId="218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15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15" fontId="3" fillId="0" borderId="10" xfId="0" applyNumberFormat="1" applyFont="1" applyBorder="1" applyAlignment="1">
      <alignment horizontal="right" vertical="center" wrapText="1"/>
    </xf>
    <xf numFmtId="204" fontId="3" fillId="0" borderId="10" xfId="0" applyNumberFormat="1" applyFont="1" applyBorder="1" applyAlignment="1">
      <alignment horizontal="right" vertical="center" wrapText="1"/>
    </xf>
    <xf numFmtId="20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15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15" fontId="8" fillId="0" borderId="10" xfId="0" applyNumberFormat="1" applyFont="1" applyBorder="1" applyAlignment="1">
      <alignment/>
    </xf>
    <xf numFmtId="204" fontId="3" fillId="0" borderId="10" xfId="0" applyNumberFormat="1" applyFont="1" applyBorder="1" applyAlignment="1">
      <alignment vertical="center" wrapText="1"/>
    </xf>
    <xf numFmtId="204" fontId="3" fillId="38" borderId="10" xfId="0" applyNumberFormat="1" applyFont="1" applyFill="1" applyBorder="1" applyAlignment="1">
      <alignment horizontal="right" vertical="center" wrapText="1"/>
    </xf>
    <xf numFmtId="204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15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41" borderId="10" xfId="0" applyFont="1" applyFill="1" applyBorder="1" applyAlignment="1" applyProtection="1">
      <alignment horizontal="center"/>
      <protection locked="0"/>
    </xf>
    <xf numFmtId="3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10" xfId="0" applyNumberFormat="1" applyFont="1" applyFill="1" applyBorder="1" applyAlignment="1" applyProtection="1">
      <alignment horizontal="left" vertical="center"/>
      <protection locked="0"/>
    </xf>
    <xf numFmtId="3" fontId="21" fillId="42" borderId="10" xfId="0" applyNumberFormat="1" applyFont="1" applyFill="1" applyBorder="1" applyAlignment="1" applyProtection="1">
      <alignment horizontal="left" vertical="center"/>
      <protection locked="0"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4" fontId="20" fillId="44" borderId="13" xfId="0" applyNumberFormat="1" applyFont="1" applyFill="1" applyBorder="1" applyAlignment="1" applyProtection="1">
      <alignment horizontal="center" vertical="center" wrapText="1"/>
      <protection/>
    </xf>
    <xf numFmtId="4" fontId="20" fillId="44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7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5" borderId="16" xfId="0" applyNumberFormat="1" applyFont="1" applyFill="1" applyBorder="1" applyAlignment="1" applyProtection="1">
      <alignment horizontal="center" vertical="center" wrapText="1"/>
      <protection/>
    </xf>
    <xf numFmtId="0" fontId="7" fillId="45" borderId="20" xfId="0" applyNumberFormat="1" applyFont="1" applyFill="1" applyBorder="1" applyAlignment="1" applyProtection="1">
      <alignment horizontal="center" vertical="center" wrapText="1"/>
      <protection/>
    </xf>
    <xf numFmtId="0" fontId="7" fillId="45" borderId="17" xfId="0" applyNumberFormat="1" applyFont="1" applyFill="1" applyBorder="1" applyAlignment="1" applyProtection="1">
      <alignment horizontal="center" vertical="center" wrapText="1"/>
      <protection/>
    </xf>
    <xf numFmtId="0" fontId="7" fillId="45" borderId="21" xfId="0" applyNumberFormat="1" applyFont="1" applyFill="1" applyBorder="1" applyAlignment="1" applyProtection="1">
      <alignment horizontal="center" vertical="center" wrapText="1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7" fillId="45" borderId="22" xfId="0" applyNumberFormat="1" applyFont="1" applyFill="1" applyBorder="1" applyAlignment="1" applyProtection="1">
      <alignment horizontal="center" vertical="center" wrapText="1"/>
      <protection/>
    </xf>
    <xf numFmtId="0" fontId="7" fillId="45" borderId="18" xfId="0" applyNumberFormat="1" applyFont="1" applyFill="1" applyBorder="1" applyAlignment="1" applyProtection="1">
      <alignment horizontal="center" vertical="center" wrapText="1"/>
      <protection/>
    </xf>
    <xf numFmtId="0" fontId="7" fillId="45" borderId="12" xfId="0" applyNumberFormat="1" applyFont="1" applyFill="1" applyBorder="1" applyAlignment="1" applyProtection="1">
      <alignment horizontal="center" vertical="center" wrapText="1"/>
      <protection/>
    </xf>
    <xf numFmtId="0" fontId="7" fillId="45" borderId="19" xfId="0" applyNumberFormat="1" applyFont="1" applyFill="1" applyBorder="1" applyAlignment="1" applyProtection="1">
      <alignment horizontal="center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center" vertical="center" wrapText="1"/>
      <protection/>
    </xf>
    <xf numFmtId="0" fontId="3" fillId="45" borderId="20" xfId="0" applyFont="1" applyFill="1" applyBorder="1" applyAlignment="1" applyProtection="1">
      <alignment horizontal="center" vertical="center" wrapText="1"/>
      <protection/>
    </xf>
    <xf numFmtId="0" fontId="3" fillId="45" borderId="17" xfId="0" applyFont="1" applyFill="1" applyBorder="1" applyAlignment="1" applyProtection="1">
      <alignment horizontal="center" vertical="center" wrapText="1"/>
      <protection/>
    </xf>
    <xf numFmtId="0" fontId="3" fillId="45" borderId="18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45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zoomScalePageLayoutView="0" workbookViewId="0" topLeftCell="A1">
      <selection activeCell="G25" sqref="G25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0.19921875" style="40" customWidth="1"/>
    <col min="10" max="10" width="9.69921875" style="40" customWidth="1"/>
    <col min="11" max="11" width="8.8984375" style="40" hidden="1" customWidth="1"/>
    <col min="12" max="12" width="5.69921875" style="40" hidden="1" customWidth="1"/>
    <col min="13" max="13" width="10" style="40" customWidth="1"/>
    <col min="14" max="14" width="10.09765625" style="40" customWidth="1"/>
    <col min="15" max="16" width="10" style="40" customWidth="1"/>
    <col min="17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1.5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2" width="9.69921875" style="40" customWidth="1"/>
    <col min="43" max="43" width="11.69921875" style="40" customWidth="1"/>
    <col min="44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9.5976562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46"/>
      <c r="L1" s="46"/>
      <c r="M1" s="4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54" t="s">
        <v>103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77" t="s">
        <v>60</v>
      </c>
      <c r="B3" s="55" t="s">
        <v>59</v>
      </c>
      <c r="C3" s="78" t="s">
        <v>67</v>
      </c>
      <c r="D3" s="79"/>
      <c r="E3" s="79"/>
      <c r="F3" s="79"/>
      <c r="G3" s="79"/>
      <c r="H3" s="80"/>
      <c r="I3" s="94" t="s">
        <v>66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6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</row>
    <row r="4" spans="1:66" s="43" customFormat="1" ht="25.5" customHeight="1">
      <c r="A4" s="77"/>
      <c r="B4" s="55"/>
      <c r="C4" s="81"/>
      <c r="D4" s="82"/>
      <c r="E4" s="82"/>
      <c r="F4" s="82"/>
      <c r="G4" s="82"/>
      <c r="H4" s="83"/>
      <c r="I4" s="59" t="s">
        <v>70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1"/>
      <c r="BC4" s="85" t="s">
        <v>71</v>
      </c>
      <c r="BD4" s="86"/>
      <c r="BE4" s="86"/>
      <c r="BF4" s="86"/>
      <c r="BG4" s="86"/>
      <c r="BH4" s="86"/>
      <c r="BI4" s="64" t="s">
        <v>72</v>
      </c>
      <c r="BJ4" s="64"/>
      <c r="BK4" s="64"/>
      <c r="BL4" s="64"/>
      <c r="BM4" s="64"/>
      <c r="BN4" s="64"/>
    </row>
    <row r="5" spans="1:66" s="43" customFormat="1" ht="0.75" customHeight="1" hidden="1">
      <c r="A5" s="77"/>
      <c r="B5" s="55"/>
      <c r="C5" s="81"/>
      <c r="D5" s="82"/>
      <c r="E5" s="82"/>
      <c r="F5" s="82"/>
      <c r="G5" s="82"/>
      <c r="H5" s="83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2"/>
      <c r="BC5" s="70"/>
      <c r="BD5" s="71"/>
      <c r="BE5" s="71"/>
      <c r="BF5" s="71"/>
      <c r="BG5" s="64" t="s">
        <v>82</v>
      </c>
      <c r="BH5" s="64"/>
      <c r="BI5" s="64" t="s">
        <v>86</v>
      </c>
      <c r="BJ5" s="64"/>
      <c r="BK5" s="64" t="s">
        <v>83</v>
      </c>
      <c r="BL5" s="64"/>
      <c r="BM5" s="64"/>
      <c r="BN5" s="64"/>
    </row>
    <row r="6" spans="1:66" s="43" customFormat="1" ht="52.5" customHeight="1">
      <c r="A6" s="77"/>
      <c r="B6" s="55"/>
      <c r="C6" s="81"/>
      <c r="D6" s="82"/>
      <c r="E6" s="82"/>
      <c r="F6" s="82"/>
      <c r="G6" s="82"/>
      <c r="H6" s="83"/>
      <c r="I6" s="64" t="s">
        <v>58</v>
      </c>
      <c r="J6" s="64"/>
      <c r="K6" s="64"/>
      <c r="L6" s="64"/>
      <c r="M6" s="90" t="s">
        <v>73</v>
      </c>
      <c r="N6" s="91"/>
      <c r="O6" s="98" t="s">
        <v>49</v>
      </c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  <c r="AE6" s="65" t="s">
        <v>68</v>
      </c>
      <c r="AF6" s="66"/>
      <c r="AG6" s="65" t="s">
        <v>88</v>
      </c>
      <c r="AH6" s="66"/>
      <c r="AI6" s="62" t="s">
        <v>55</v>
      </c>
      <c r="AJ6" s="63"/>
      <c r="AK6" s="101" t="s">
        <v>77</v>
      </c>
      <c r="AL6" s="55"/>
      <c r="AM6" s="62" t="s">
        <v>55</v>
      </c>
      <c r="AN6" s="63"/>
      <c r="AO6" s="105" t="s">
        <v>78</v>
      </c>
      <c r="AP6" s="105"/>
      <c r="AQ6" s="62" t="s">
        <v>93</v>
      </c>
      <c r="AR6" s="69"/>
      <c r="AS6" s="69"/>
      <c r="AT6" s="69"/>
      <c r="AU6" s="69"/>
      <c r="AV6" s="63"/>
      <c r="AW6" s="62" t="s">
        <v>79</v>
      </c>
      <c r="AX6" s="69"/>
      <c r="AY6" s="69"/>
      <c r="AZ6" s="69"/>
      <c r="BA6" s="69"/>
      <c r="BB6" s="63"/>
      <c r="BC6" s="73" t="s">
        <v>80</v>
      </c>
      <c r="BD6" s="74"/>
      <c r="BE6" s="73" t="s">
        <v>81</v>
      </c>
      <c r="BF6" s="74"/>
      <c r="BG6" s="64"/>
      <c r="BH6" s="64"/>
      <c r="BI6" s="64"/>
      <c r="BJ6" s="64"/>
      <c r="BK6" s="64"/>
      <c r="BL6" s="64"/>
      <c r="BM6" s="64"/>
      <c r="BN6" s="64"/>
    </row>
    <row r="7" spans="1:66" s="43" customFormat="1" ht="140.25" customHeight="1">
      <c r="A7" s="77"/>
      <c r="B7" s="55"/>
      <c r="C7" s="58" t="s">
        <v>65</v>
      </c>
      <c r="D7" s="58"/>
      <c r="E7" s="84" t="s">
        <v>63</v>
      </c>
      <c r="F7" s="84"/>
      <c r="G7" s="89" t="s">
        <v>64</v>
      </c>
      <c r="H7" s="89"/>
      <c r="I7" s="55" t="s">
        <v>69</v>
      </c>
      <c r="J7" s="55"/>
      <c r="K7" s="56" t="s">
        <v>74</v>
      </c>
      <c r="L7" s="57"/>
      <c r="M7" s="92"/>
      <c r="N7" s="93"/>
      <c r="O7" s="62" t="s">
        <v>50</v>
      </c>
      <c r="P7" s="63"/>
      <c r="Q7" s="56" t="s">
        <v>87</v>
      </c>
      <c r="R7" s="57"/>
      <c r="S7" s="62" t="s">
        <v>51</v>
      </c>
      <c r="T7" s="63"/>
      <c r="U7" s="62" t="s">
        <v>52</v>
      </c>
      <c r="V7" s="63"/>
      <c r="W7" s="62" t="s">
        <v>53</v>
      </c>
      <c r="X7" s="63"/>
      <c r="Y7" s="52" t="s">
        <v>54</v>
      </c>
      <c r="Z7" s="53"/>
      <c r="AA7" s="62" t="s">
        <v>56</v>
      </c>
      <c r="AB7" s="63"/>
      <c r="AC7" s="62" t="s">
        <v>57</v>
      </c>
      <c r="AD7" s="63"/>
      <c r="AE7" s="67"/>
      <c r="AF7" s="68"/>
      <c r="AG7" s="67"/>
      <c r="AH7" s="68"/>
      <c r="AI7" s="56" t="s">
        <v>75</v>
      </c>
      <c r="AJ7" s="57"/>
      <c r="AK7" s="55"/>
      <c r="AL7" s="55"/>
      <c r="AM7" s="56" t="s">
        <v>76</v>
      </c>
      <c r="AN7" s="57"/>
      <c r="AO7" s="105"/>
      <c r="AP7" s="105"/>
      <c r="AQ7" s="58" t="s">
        <v>65</v>
      </c>
      <c r="AR7" s="58"/>
      <c r="AS7" s="58" t="s">
        <v>63</v>
      </c>
      <c r="AT7" s="58"/>
      <c r="AU7" s="58" t="s">
        <v>64</v>
      </c>
      <c r="AV7" s="58"/>
      <c r="AW7" s="58" t="s">
        <v>89</v>
      </c>
      <c r="AX7" s="58"/>
      <c r="AY7" s="103" t="s">
        <v>90</v>
      </c>
      <c r="AZ7" s="104"/>
      <c r="BA7" s="87" t="s">
        <v>91</v>
      </c>
      <c r="BB7" s="88"/>
      <c r="BC7" s="75"/>
      <c r="BD7" s="76"/>
      <c r="BE7" s="75"/>
      <c r="BF7" s="76"/>
      <c r="BG7" s="64"/>
      <c r="BH7" s="64"/>
      <c r="BI7" s="64"/>
      <c r="BJ7" s="64"/>
      <c r="BK7" s="64" t="s">
        <v>84</v>
      </c>
      <c r="BL7" s="64"/>
      <c r="BM7" s="102" t="s">
        <v>85</v>
      </c>
      <c r="BN7" s="102"/>
    </row>
    <row r="8" spans="1:66" s="43" customFormat="1" ht="39.75" customHeight="1">
      <c r="A8" s="77"/>
      <c r="B8" s="55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8">
        <v>1</v>
      </c>
      <c r="B10" s="50" t="s">
        <v>98</v>
      </c>
      <c r="C10" s="45">
        <f aca="true" t="shared" si="0" ref="C10:D17">E10+G10-BA10</f>
        <v>4746945.999999999</v>
      </c>
      <c r="D10" s="45">
        <f t="shared" si="0"/>
        <v>2694222.3233000003</v>
      </c>
      <c r="E10" s="45">
        <f aca="true" t="shared" si="1" ref="E10:F17">I10+K10+M10+AE10+AG10+AK10+AO10+AS10</f>
        <v>2451983.3</v>
      </c>
      <c r="F10" s="45">
        <f t="shared" si="1"/>
        <v>1851983.2805</v>
      </c>
      <c r="G10" s="45">
        <f aca="true" t="shared" si="2" ref="G10:H17">AY10+BC10+BE10+BG10+BI10+BK10+BM10</f>
        <v>2353379.0999999996</v>
      </c>
      <c r="H10" s="45">
        <f t="shared" si="2"/>
        <v>842239.0427999999</v>
      </c>
      <c r="I10" s="45">
        <v>343624.288</v>
      </c>
      <c r="J10" s="45">
        <v>325805.701</v>
      </c>
      <c r="K10" s="45">
        <v>0</v>
      </c>
      <c r="L10" s="45">
        <v>0</v>
      </c>
      <c r="M10" s="45">
        <v>229883.382</v>
      </c>
      <c r="N10" s="45">
        <v>162490.0325</v>
      </c>
      <c r="O10" s="45">
        <v>29160.45</v>
      </c>
      <c r="P10" s="45">
        <v>27079.516</v>
      </c>
      <c r="Q10" s="45">
        <v>875.562</v>
      </c>
      <c r="R10" s="45">
        <v>448.431</v>
      </c>
      <c r="S10" s="45">
        <v>2750</v>
      </c>
      <c r="T10" s="45">
        <v>2461.526</v>
      </c>
      <c r="U10" s="45">
        <v>3500</v>
      </c>
      <c r="V10" s="45">
        <v>619</v>
      </c>
      <c r="W10" s="45">
        <v>56430</v>
      </c>
      <c r="X10" s="45">
        <v>36395.8999</v>
      </c>
      <c r="Y10" s="45">
        <v>46584</v>
      </c>
      <c r="Z10" s="45">
        <v>32520.2999</v>
      </c>
      <c r="AA10" s="45">
        <v>59454.37</v>
      </c>
      <c r="AB10" s="45">
        <v>44206.1548</v>
      </c>
      <c r="AC10" s="45">
        <v>65793</v>
      </c>
      <c r="AD10" s="45">
        <v>44529.5448</v>
      </c>
      <c r="AE10" s="45">
        <v>0</v>
      </c>
      <c r="AF10" s="45">
        <v>0</v>
      </c>
      <c r="AG10" s="45">
        <v>1502511.7</v>
      </c>
      <c r="AH10" s="45">
        <v>1271530.593</v>
      </c>
      <c r="AI10" s="45">
        <v>1499511.7</v>
      </c>
      <c r="AJ10" s="45">
        <v>1268530.593</v>
      </c>
      <c r="AK10" s="45">
        <v>84802.63</v>
      </c>
      <c r="AL10" s="45">
        <v>56978.939</v>
      </c>
      <c r="AM10" s="45">
        <v>18420</v>
      </c>
      <c r="AN10" s="45">
        <v>8167.01</v>
      </c>
      <c r="AO10" s="45">
        <v>53600</v>
      </c>
      <c r="AP10" s="45">
        <v>32790.239</v>
      </c>
      <c r="AQ10" s="45">
        <f aca="true" t="shared" si="3" ref="AQ10:AR17">AS10+AU10-BA10</f>
        <v>179144.9</v>
      </c>
      <c r="AR10" s="45">
        <f t="shared" si="3"/>
        <v>2387.776</v>
      </c>
      <c r="AS10" s="45">
        <v>237561.3</v>
      </c>
      <c r="AT10" s="45">
        <v>2387.776</v>
      </c>
      <c r="AU10" s="45">
        <v>0</v>
      </c>
      <c r="AV10" s="45">
        <v>0</v>
      </c>
      <c r="AW10" s="45">
        <v>233561.3</v>
      </c>
      <c r="AX10" s="45">
        <v>0</v>
      </c>
      <c r="AY10" s="45">
        <v>0</v>
      </c>
      <c r="AZ10" s="45">
        <v>0</v>
      </c>
      <c r="BA10" s="45">
        <v>58416.4</v>
      </c>
      <c r="BB10" s="45">
        <v>0</v>
      </c>
      <c r="BC10" s="45">
        <v>2143454.3</v>
      </c>
      <c r="BD10" s="45">
        <v>714923.1818</v>
      </c>
      <c r="BE10" s="45">
        <v>242444.8</v>
      </c>
      <c r="BF10" s="45">
        <v>179293.962</v>
      </c>
      <c r="BG10" s="45">
        <v>0</v>
      </c>
      <c r="BH10" s="45">
        <v>0</v>
      </c>
      <c r="BI10" s="45">
        <v>-6800</v>
      </c>
      <c r="BJ10" s="45">
        <v>-4770.365</v>
      </c>
      <c r="BK10" s="45">
        <v>-25720</v>
      </c>
      <c r="BL10" s="45">
        <v>-47207.736</v>
      </c>
      <c r="BM10" s="45">
        <v>0</v>
      </c>
      <c r="BN10" s="45">
        <v>0</v>
      </c>
    </row>
    <row r="11" spans="1:66" s="41" customFormat="1" ht="18" customHeight="1">
      <c r="A11" s="47">
        <v>2</v>
      </c>
      <c r="B11" s="50" t="s">
        <v>99</v>
      </c>
      <c r="C11" s="45">
        <f t="shared" si="0"/>
        <v>1342729.2952999999</v>
      </c>
      <c r="D11" s="45">
        <f t="shared" si="0"/>
        <v>1046157.6857</v>
      </c>
      <c r="E11" s="45">
        <f t="shared" si="1"/>
        <v>610130.77</v>
      </c>
      <c r="F11" s="45">
        <f t="shared" si="1"/>
        <v>527459.0977</v>
      </c>
      <c r="G11" s="45">
        <f t="shared" si="2"/>
        <v>822598.5253</v>
      </c>
      <c r="H11" s="45">
        <f t="shared" si="2"/>
        <v>540322.638</v>
      </c>
      <c r="I11" s="45">
        <v>161514.57</v>
      </c>
      <c r="J11" s="45">
        <v>160652.339</v>
      </c>
      <c r="K11" s="45">
        <v>0</v>
      </c>
      <c r="L11" s="45">
        <v>0</v>
      </c>
      <c r="M11" s="45">
        <v>179293.677</v>
      </c>
      <c r="N11" s="45">
        <v>166737.6537</v>
      </c>
      <c r="O11" s="45">
        <v>15624.477</v>
      </c>
      <c r="P11" s="45">
        <v>11842.7482</v>
      </c>
      <c r="Q11" s="45">
        <v>81540.2</v>
      </c>
      <c r="R11" s="45">
        <v>80864.2926</v>
      </c>
      <c r="S11" s="45">
        <v>2860</v>
      </c>
      <c r="T11" s="45">
        <v>2239.8126</v>
      </c>
      <c r="U11" s="45">
        <v>1000</v>
      </c>
      <c r="V11" s="45">
        <v>871.3</v>
      </c>
      <c r="W11" s="45">
        <v>45191</v>
      </c>
      <c r="X11" s="45">
        <v>42423.9863</v>
      </c>
      <c r="Y11" s="45">
        <v>41181</v>
      </c>
      <c r="Z11" s="45">
        <v>39433.7398</v>
      </c>
      <c r="AA11" s="45">
        <v>1600</v>
      </c>
      <c r="AB11" s="45">
        <v>926.42</v>
      </c>
      <c r="AC11" s="45">
        <v>30158</v>
      </c>
      <c r="AD11" s="45">
        <v>27233.63</v>
      </c>
      <c r="AE11" s="45">
        <v>0</v>
      </c>
      <c r="AF11" s="45">
        <v>0</v>
      </c>
      <c r="AG11" s="45">
        <v>163634</v>
      </c>
      <c r="AH11" s="45">
        <v>163350.531</v>
      </c>
      <c r="AI11" s="45">
        <v>163634</v>
      </c>
      <c r="AJ11" s="45">
        <v>163350.531</v>
      </c>
      <c r="AK11" s="45">
        <v>0</v>
      </c>
      <c r="AL11" s="45">
        <v>0</v>
      </c>
      <c r="AM11" s="45">
        <v>0</v>
      </c>
      <c r="AN11" s="45">
        <v>0</v>
      </c>
      <c r="AO11" s="45">
        <v>6038.523</v>
      </c>
      <c r="AP11" s="45">
        <v>5661.15</v>
      </c>
      <c r="AQ11" s="45">
        <f t="shared" si="3"/>
        <v>9650</v>
      </c>
      <c r="AR11" s="45">
        <f t="shared" si="3"/>
        <v>9433.374</v>
      </c>
      <c r="AS11" s="45">
        <v>99650</v>
      </c>
      <c r="AT11" s="45">
        <v>31057.424</v>
      </c>
      <c r="AU11" s="45">
        <v>0</v>
      </c>
      <c r="AV11" s="45">
        <v>0</v>
      </c>
      <c r="AW11" s="45">
        <v>99200</v>
      </c>
      <c r="AX11" s="45">
        <v>30660.274</v>
      </c>
      <c r="AY11" s="45">
        <v>0</v>
      </c>
      <c r="AZ11" s="45">
        <v>0</v>
      </c>
      <c r="BA11" s="45">
        <v>90000</v>
      </c>
      <c r="BB11" s="45">
        <v>21624.05</v>
      </c>
      <c r="BC11" s="45">
        <v>737537.1723</v>
      </c>
      <c r="BD11" s="45">
        <v>494573.477</v>
      </c>
      <c r="BE11" s="45">
        <v>89061.353</v>
      </c>
      <c r="BF11" s="45">
        <v>52082.16</v>
      </c>
      <c r="BG11" s="45">
        <v>0</v>
      </c>
      <c r="BH11" s="45">
        <v>0</v>
      </c>
      <c r="BI11" s="45">
        <v>-1000</v>
      </c>
      <c r="BJ11" s="45">
        <v>-1687.25</v>
      </c>
      <c r="BK11" s="45">
        <v>-3000</v>
      </c>
      <c r="BL11" s="45">
        <v>-4645.749</v>
      </c>
      <c r="BM11" s="45">
        <v>0</v>
      </c>
      <c r="BN11" s="45">
        <v>0</v>
      </c>
    </row>
    <row r="12" spans="1:66" s="41" customFormat="1" ht="18" customHeight="1">
      <c r="A12" s="47">
        <v>3</v>
      </c>
      <c r="B12" s="50" t="s">
        <v>100</v>
      </c>
      <c r="C12" s="45">
        <f t="shared" si="0"/>
        <v>1744235.077</v>
      </c>
      <c r="D12" s="45">
        <f t="shared" si="0"/>
        <v>1176322.5862</v>
      </c>
      <c r="E12" s="45">
        <f t="shared" si="1"/>
        <v>1022185.3</v>
      </c>
      <c r="F12" s="45">
        <f t="shared" si="1"/>
        <v>783585.0608000001</v>
      </c>
      <c r="G12" s="45">
        <f t="shared" si="2"/>
        <v>722049.777</v>
      </c>
      <c r="H12" s="45">
        <f t="shared" si="2"/>
        <v>392737.5254</v>
      </c>
      <c r="I12" s="45">
        <v>158419.7</v>
      </c>
      <c r="J12" s="45">
        <v>130195.522</v>
      </c>
      <c r="K12" s="45">
        <v>0</v>
      </c>
      <c r="L12" s="45">
        <v>0</v>
      </c>
      <c r="M12" s="45">
        <v>114632.1</v>
      </c>
      <c r="N12" s="45">
        <v>57949.8798</v>
      </c>
      <c r="O12" s="45">
        <v>33040.5</v>
      </c>
      <c r="P12" s="45">
        <v>23160.6355</v>
      </c>
      <c r="Q12" s="45">
        <v>2214.2</v>
      </c>
      <c r="R12" s="45">
        <v>1123.9505</v>
      </c>
      <c r="S12" s="45">
        <v>2942.4</v>
      </c>
      <c r="T12" s="45">
        <v>2591.1375</v>
      </c>
      <c r="U12" s="45">
        <v>3300</v>
      </c>
      <c r="V12" s="45">
        <v>107.2</v>
      </c>
      <c r="W12" s="45">
        <v>24605</v>
      </c>
      <c r="X12" s="45">
        <v>6975.2</v>
      </c>
      <c r="Y12" s="45">
        <v>13455</v>
      </c>
      <c r="Z12" s="45">
        <v>3741</v>
      </c>
      <c r="AA12" s="45">
        <v>2800</v>
      </c>
      <c r="AB12" s="45">
        <v>145</v>
      </c>
      <c r="AC12" s="45">
        <v>41000</v>
      </c>
      <c r="AD12" s="45">
        <v>22504.2563</v>
      </c>
      <c r="AE12" s="45">
        <v>0</v>
      </c>
      <c r="AF12" s="45">
        <v>0</v>
      </c>
      <c r="AG12" s="45">
        <v>680251</v>
      </c>
      <c r="AH12" s="45">
        <v>571214.55</v>
      </c>
      <c r="AI12" s="45">
        <v>680251</v>
      </c>
      <c r="AJ12" s="45">
        <v>571214.55</v>
      </c>
      <c r="AK12" s="45">
        <v>0</v>
      </c>
      <c r="AL12" s="45">
        <v>0</v>
      </c>
      <c r="AM12" s="45">
        <v>0</v>
      </c>
      <c r="AN12" s="45">
        <v>0</v>
      </c>
      <c r="AO12" s="45">
        <v>20000</v>
      </c>
      <c r="AP12" s="45">
        <v>19435</v>
      </c>
      <c r="AQ12" s="45">
        <f t="shared" si="3"/>
        <v>48882.5</v>
      </c>
      <c r="AR12" s="45">
        <f t="shared" si="3"/>
        <v>4790.109</v>
      </c>
      <c r="AS12" s="45">
        <v>48882.5</v>
      </c>
      <c r="AT12" s="45">
        <v>4790.109</v>
      </c>
      <c r="AU12" s="45">
        <v>0</v>
      </c>
      <c r="AV12" s="45">
        <v>0</v>
      </c>
      <c r="AW12" s="45">
        <v>47217.5</v>
      </c>
      <c r="AX12" s="45">
        <v>3800</v>
      </c>
      <c r="AY12" s="45">
        <v>0</v>
      </c>
      <c r="AZ12" s="45">
        <v>0</v>
      </c>
      <c r="BA12" s="45">
        <v>0</v>
      </c>
      <c r="BB12" s="45">
        <v>0</v>
      </c>
      <c r="BC12" s="45">
        <v>766049.777</v>
      </c>
      <c r="BD12" s="45">
        <v>451074.5784</v>
      </c>
      <c r="BE12" s="45">
        <v>18000</v>
      </c>
      <c r="BF12" s="45">
        <v>4374.8</v>
      </c>
      <c r="BG12" s="45">
        <v>0</v>
      </c>
      <c r="BH12" s="45">
        <v>0</v>
      </c>
      <c r="BI12" s="45">
        <v>0</v>
      </c>
      <c r="BJ12" s="45">
        <v>-504.063</v>
      </c>
      <c r="BK12" s="45">
        <v>-62000</v>
      </c>
      <c r="BL12" s="45">
        <v>-62207.79</v>
      </c>
      <c r="BM12" s="45">
        <v>0</v>
      </c>
      <c r="BN12" s="45">
        <v>0</v>
      </c>
    </row>
    <row r="13" spans="1:66" s="41" customFormat="1" ht="19.5" customHeight="1">
      <c r="A13" s="47">
        <v>4</v>
      </c>
      <c r="B13" s="50" t="s">
        <v>94</v>
      </c>
      <c r="C13" s="45">
        <f t="shared" si="0"/>
        <v>256210.86330000003</v>
      </c>
      <c r="D13" s="45">
        <f t="shared" si="0"/>
        <v>219355.13780000003</v>
      </c>
      <c r="E13" s="45">
        <f t="shared" si="1"/>
        <v>218879.39</v>
      </c>
      <c r="F13" s="45">
        <f t="shared" si="1"/>
        <v>197965.4126</v>
      </c>
      <c r="G13" s="45">
        <f t="shared" si="2"/>
        <v>37331.4733</v>
      </c>
      <c r="H13" s="45">
        <f t="shared" si="2"/>
        <v>21389.7252</v>
      </c>
      <c r="I13" s="45">
        <v>65000</v>
      </c>
      <c r="J13" s="45">
        <v>59577.57</v>
      </c>
      <c r="K13" s="45">
        <v>0</v>
      </c>
      <c r="L13" s="45">
        <v>0</v>
      </c>
      <c r="M13" s="45">
        <v>31722.39</v>
      </c>
      <c r="N13" s="45">
        <v>24368.3496</v>
      </c>
      <c r="O13" s="45">
        <v>5200</v>
      </c>
      <c r="P13" s="45">
        <v>5195.6427</v>
      </c>
      <c r="Q13" s="45">
        <v>518</v>
      </c>
      <c r="R13" s="45">
        <v>517.781</v>
      </c>
      <c r="S13" s="45">
        <v>1000</v>
      </c>
      <c r="T13" s="45">
        <v>987.4994</v>
      </c>
      <c r="U13" s="45">
        <v>1062.6</v>
      </c>
      <c r="V13" s="45">
        <v>283</v>
      </c>
      <c r="W13" s="45">
        <v>7958.7</v>
      </c>
      <c r="X13" s="45">
        <v>5151.303</v>
      </c>
      <c r="Y13" s="45">
        <v>5269.3</v>
      </c>
      <c r="Z13" s="45">
        <v>4208.503</v>
      </c>
      <c r="AA13" s="45">
        <v>1962.39</v>
      </c>
      <c r="AB13" s="45">
        <v>1730.726</v>
      </c>
      <c r="AC13" s="45">
        <v>11215.7</v>
      </c>
      <c r="AD13" s="45">
        <v>8314.3975</v>
      </c>
      <c r="AE13" s="45">
        <v>0</v>
      </c>
      <c r="AF13" s="45">
        <v>0</v>
      </c>
      <c r="AG13" s="45">
        <v>102492</v>
      </c>
      <c r="AH13" s="45">
        <v>97341.349</v>
      </c>
      <c r="AI13" s="45">
        <v>102492</v>
      </c>
      <c r="AJ13" s="45">
        <v>97341.349</v>
      </c>
      <c r="AK13" s="45">
        <v>0</v>
      </c>
      <c r="AL13" s="45">
        <v>0</v>
      </c>
      <c r="AM13" s="45">
        <v>0</v>
      </c>
      <c r="AN13" s="45">
        <v>0</v>
      </c>
      <c r="AO13" s="45">
        <v>4000</v>
      </c>
      <c r="AP13" s="45">
        <v>1950</v>
      </c>
      <c r="AQ13" s="45">
        <f t="shared" si="3"/>
        <v>15665</v>
      </c>
      <c r="AR13" s="45">
        <f t="shared" si="3"/>
        <v>14728.144</v>
      </c>
      <c r="AS13" s="45">
        <v>15665</v>
      </c>
      <c r="AT13" s="45">
        <v>14728.144</v>
      </c>
      <c r="AU13" s="45">
        <v>0</v>
      </c>
      <c r="AV13" s="45">
        <v>0</v>
      </c>
      <c r="AW13" s="45">
        <v>14500</v>
      </c>
      <c r="AX13" s="45">
        <v>13782.414</v>
      </c>
      <c r="AY13" s="45">
        <v>0</v>
      </c>
      <c r="AZ13" s="45">
        <v>0</v>
      </c>
      <c r="BA13" s="45">
        <v>0</v>
      </c>
      <c r="BB13" s="45">
        <v>0</v>
      </c>
      <c r="BC13" s="45">
        <v>38739.5413</v>
      </c>
      <c r="BD13" s="45">
        <v>25169.8352</v>
      </c>
      <c r="BE13" s="45">
        <v>4536.7</v>
      </c>
      <c r="BF13" s="45">
        <v>3990.7</v>
      </c>
      <c r="BG13" s="45">
        <v>0</v>
      </c>
      <c r="BH13" s="45">
        <v>0</v>
      </c>
      <c r="BI13" s="45">
        <v>0</v>
      </c>
      <c r="BJ13" s="45">
        <v>0</v>
      </c>
      <c r="BK13" s="45">
        <v>-5944.768</v>
      </c>
      <c r="BL13" s="45">
        <v>-7770.81</v>
      </c>
      <c r="BM13" s="45">
        <v>0</v>
      </c>
      <c r="BN13" s="45">
        <v>0</v>
      </c>
    </row>
    <row r="14" spans="1:66" s="41" customFormat="1" ht="19.5" customHeight="1">
      <c r="A14" s="47">
        <v>5</v>
      </c>
      <c r="B14" s="50" t="s">
        <v>95</v>
      </c>
      <c r="C14" s="45">
        <f t="shared" si="0"/>
        <v>231184.4247</v>
      </c>
      <c r="D14" s="45">
        <f t="shared" si="0"/>
        <v>173443.242</v>
      </c>
      <c r="E14" s="45">
        <f t="shared" si="1"/>
        <v>200107.2109</v>
      </c>
      <c r="F14" s="45">
        <f t="shared" si="1"/>
        <v>174294.963</v>
      </c>
      <c r="G14" s="45">
        <f t="shared" si="2"/>
        <v>31077.2138</v>
      </c>
      <c r="H14" s="45">
        <f t="shared" si="2"/>
        <v>-851.7210000000001</v>
      </c>
      <c r="I14" s="45">
        <v>66979.3</v>
      </c>
      <c r="J14" s="45">
        <v>58493.691</v>
      </c>
      <c r="K14" s="45">
        <v>0</v>
      </c>
      <c r="L14" s="45">
        <v>0</v>
      </c>
      <c r="M14" s="45">
        <v>33312.3109</v>
      </c>
      <c r="N14" s="45">
        <v>21104.095</v>
      </c>
      <c r="O14" s="45">
        <v>5850</v>
      </c>
      <c r="P14" s="45">
        <v>4389.5966</v>
      </c>
      <c r="Q14" s="45">
        <v>700</v>
      </c>
      <c r="R14" s="45">
        <v>468.333</v>
      </c>
      <c r="S14" s="45">
        <v>1018</v>
      </c>
      <c r="T14" s="45">
        <v>965.2099</v>
      </c>
      <c r="U14" s="45">
        <v>1264</v>
      </c>
      <c r="V14" s="45">
        <v>312</v>
      </c>
      <c r="W14" s="45">
        <v>5857.6</v>
      </c>
      <c r="X14" s="45">
        <v>3052.239</v>
      </c>
      <c r="Y14" s="45">
        <v>2834</v>
      </c>
      <c r="Z14" s="45">
        <v>1094.985</v>
      </c>
      <c r="AA14" s="45">
        <v>1290</v>
      </c>
      <c r="AB14" s="45">
        <v>962</v>
      </c>
      <c r="AC14" s="45">
        <v>12675</v>
      </c>
      <c r="AD14" s="45">
        <v>7739.9164</v>
      </c>
      <c r="AE14" s="45">
        <v>0</v>
      </c>
      <c r="AF14" s="45">
        <v>0</v>
      </c>
      <c r="AG14" s="45">
        <v>76505</v>
      </c>
      <c r="AH14" s="45">
        <v>74310.312</v>
      </c>
      <c r="AI14" s="45">
        <v>76505</v>
      </c>
      <c r="AJ14" s="45">
        <v>74310.312</v>
      </c>
      <c r="AK14" s="45">
        <v>18264.6</v>
      </c>
      <c r="AL14" s="45">
        <v>17764.56</v>
      </c>
      <c r="AM14" s="45">
        <v>2764.6</v>
      </c>
      <c r="AN14" s="45">
        <v>2764.56</v>
      </c>
      <c r="AO14" s="45">
        <v>3000</v>
      </c>
      <c r="AP14" s="45">
        <v>1065</v>
      </c>
      <c r="AQ14" s="45">
        <f t="shared" si="3"/>
        <v>2046</v>
      </c>
      <c r="AR14" s="45">
        <f t="shared" si="3"/>
        <v>1557.305</v>
      </c>
      <c r="AS14" s="45">
        <v>2046</v>
      </c>
      <c r="AT14" s="45">
        <v>1557.305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29160.2138</v>
      </c>
      <c r="BD14" s="45">
        <v>1154.379</v>
      </c>
      <c r="BE14" s="45">
        <v>1917</v>
      </c>
      <c r="BF14" s="45">
        <v>813</v>
      </c>
      <c r="BG14" s="45">
        <v>0</v>
      </c>
      <c r="BH14" s="45">
        <v>0</v>
      </c>
      <c r="BI14" s="45">
        <v>0</v>
      </c>
      <c r="BJ14" s="45">
        <v>-1994.7</v>
      </c>
      <c r="BK14" s="45">
        <v>0</v>
      </c>
      <c r="BL14" s="45">
        <v>-824.4</v>
      </c>
      <c r="BM14" s="45">
        <v>0</v>
      </c>
      <c r="BN14" s="45">
        <v>0</v>
      </c>
    </row>
    <row r="15" spans="1:66" s="41" customFormat="1" ht="19.5" customHeight="1">
      <c r="A15" s="47">
        <v>6</v>
      </c>
      <c r="B15" s="50" t="s">
        <v>101</v>
      </c>
      <c r="C15" s="45">
        <f t="shared" si="0"/>
        <v>2155601.4925</v>
      </c>
      <c r="D15" s="45">
        <f t="shared" si="0"/>
        <v>1688430.9891000001</v>
      </c>
      <c r="E15" s="45">
        <f t="shared" si="1"/>
        <v>1276258.188</v>
      </c>
      <c r="F15" s="45">
        <f t="shared" si="1"/>
        <v>1128565.3322</v>
      </c>
      <c r="G15" s="45">
        <f t="shared" si="2"/>
        <v>1150969.6530000002</v>
      </c>
      <c r="H15" s="45">
        <f t="shared" si="2"/>
        <v>819301.5481</v>
      </c>
      <c r="I15" s="45">
        <v>290454.5</v>
      </c>
      <c r="J15" s="45">
        <v>274943.391</v>
      </c>
      <c r="K15" s="45">
        <v>0</v>
      </c>
      <c r="L15" s="45">
        <v>0</v>
      </c>
      <c r="M15" s="45">
        <v>80258.4</v>
      </c>
      <c r="N15" s="45">
        <v>57323.3228</v>
      </c>
      <c r="O15" s="45">
        <v>22100</v>
      </c>
      <c r="P15" s="45">
        <v>19666.6232</v>
      </c>
      <c r="Q15" s="45">
        <v>600</v>
      </c>
      <c r="R15" s="45">
        <v>472.887</v>
      </c>
      <c r="S15" s="45">
        <v>3535</v>
      </c>
      <c r="T15" s="45">
        <v>3278.9989</v>
      </c>
      <c r="U15" s="45">
        <v>4056</v>
      </c>
      <c r="V15" s="45">
        <v>614.6</v>
      </c>
      <c r="W15" s="45">
        <v>9688.56</v>
      </c>
      <c r="X15" s="45">
        <v>4710.76</v>
      </c>
      <c r="Y15" s="45">
        <v>0</v>
      </c>
      <c r="Z15" s="45">
        <v>0</v>
      </c>
      <c r="AA15" s="45">
        <v>9840</v>
      </c>
      <c r="AB15" s="45">
        <v>5922.115</v>
      </c>
      <c r="AC15" s="45">
        <v>17170</v>
      </c>
      <c r="AD15" s="45">
        <v>14113.7466</v>
      </c>
      <c r="AE15" s="45">
        <v>0</v>
      </c>
      <c r="AF15" s="45">
        <v>0</v>
      </c>
      <c r="AG15" s="45">
        <v>591185.99</v>
      </c>
      <c r="AH15" s="45">
        <v>512464.742</v>
      </c>
      <c r="AI15" s="45">
        <v>591185.99</v>
      </c>
      <c r="AJ15" s="45">
        <v>512464.742</v>
      </c>
      <c r="AK15" s="45">
        <v>5000</v>
      </c>
      <c r="AL15" s="45">
        <v>5000</v>
      </c>
      <c r="AM15" s="45">
        <v>2000</v>
      </c>
      <c r="AN15" s="45">
        <v>2000</v>
      </c>
      <c r="AO15" s="45">
        <v>5000</v>
      </c>
      <c r="AP15" s="45">
        <v>2750</v>
      </c>
      <c r="AQ15" s="45">
        <f t="shared" si="3"/>
        <v>32732.949499999988</v>
      </c>
      <c r="AR15" s="45">
        <f t="shared" si="3"/>
        <v>16647.985199999996</v>
      </c>
      <c r="AS15" s="45">
        <v>304359.298</v>
      </c>
      <c r="AT15" s="45">
        <v>276083.8764</v>
      </c>
      <c r="AU15" s="45">
        <v>0</v>
      </c>
      <c r="AV15" s="45">
        <v>0</v>
      </c>
      <c r="AW15" s="45">
        <v>287321.298</v>
      </c>
      <c r="AX15" s="45">
        <v>259435.8912</v>
      </c>
      <c r="AY15" s="45">
        <v>0</v>
      </c>
      <c r="AZ15" s="45">
        <v>0</v>
      </c>
      <c r="BA15" s="45">
        <v>271626.3485</v>
      </c>
      <c r="BB15" s="45">
        <v>259435.8912</v>
      </c>
      <c r="BC15" s="45">
        <v>1147674.439</v>
      </c>
      <c r="BD15" s="45">
        <v>830455.8046</v>
      </c>
      <c r="BE15" s="45">
        <v>39086.2</v>
      </c>
      <c r="BF15" s="45">
        <v>26876.0168</v>
      </c>
      <c r="BG15" s="45">
        <v>0</v>
      </c>
      <c r="BH15" s="45">
        <v>0</v>
      </c>
      <c r="BI15" s="45">
        <v>-382.4</v>
      </c>
      <c r="BJ15" s="45">
        <v>-687.088</v>
      </c>
      <c r="BK15" s="45">
        <v>-35408.586</v>
      </c>
      <c r="BL15" s="45">
        <v>-37343.1853</v>
      </c>
      <c r="BM15" s="45">
        <v>0</v>
      </c>
      <c r="BN15" s="45">
        <v>0</v>
      </c>
    </row>
    <row r="16" spans="1:66" s="41" customFormat="1" ht="19.5" customHeight="1">
      <c r="A16" s="47">
        <v>7</v>
      </c>
      <c r="B16" s="50" t="s">
        <v>96</v>
      </c>
      <c r="C16" s="45">
        <f t="shared" si="0"/>
        <v>615114.993</v>
      </c>
      <c r="D16" s="45">
        <f t="shared" si="0"/>
        <v>490788.3595</v>
      </c>
      <c r="E16" s="45">
        <f t="shared" si="1"/>
        <v>189473.4</v>
      </c>
      <c r="F16" s="45">
        <f t="shared" si="1"/>
        <v>138730.9199</v>
      </c>
      <c r="G16" s="45">
        <f t="shared" si="2"/>
        <v>455741.593</v>
      </c>
      <c r="H16" s="45">
        <f t="shared" si="2"/>
        <v>382157.43960000004</v>
      </c>
      <c r="I16" s="45">
        <v>61314</v>
      </c>
      <c r="J16" s="45">
        <v>61295.006</v>
      </c>
      <c r="K16" s="45">
        <v>0</v>
      </c>
      <c r="L16" s="45">
        <v>0</v>
      </c>
      <c r="M16" s="45">
        <v>69365.4</v>
      </c>
      <c r="N16" s="45">
        <v>38113.9529</v>
      </c>
      <c r="O16" s="45">
        <v>7270</v>
      </c>
      <c r="P16" s="45">
        <v>6017.1805</v>
      </c>
      <c r="Q16" s="45">
        <v>0</v>
      </c>
      <c r="R16" s="45">
        <v>0</v>
      </c>
      <c r="S16" s="45">
        <v>840</v>
      </c>
      <c r="T16" s="45">
        <v>542.5</v>
      </c>
      <c r="U16" s="45">
        <v>400</v>
      </c>
      <c r="V16" s="45">
        <v>181</v>
      </c>
      <c r="W16" s="45">
        <v>11100</v>
      </c>
      <c r="X16" s="45">
        <v>4535.235</v>
      </c>
      <c r="Y16" s="45">
        <v>9700</v>
      </c>
      <c r="Z16" s="45">
        <v>3953.675</v>
      </c>
      <c r="AA16" s="45">
        <v>12835.4</v>
      </c>
      <c r="AB16" s="45">
        <v>2361.57</v>
      </c>
      <c r="AC16" s="45">
        <v>13120</v>
      </c>
      <c r="AD16" s="45">
        <v>8541.9144</v>
      </c>
      <c r="AE16" s="45">
        <v>0</v>
      </c>
      <c r="AF16" s="45">
        <v>0</v>
      </c>
      <c r="AG16" s="45">
        <v>5000</v>
      </c>
      <c r="AH16" s="45">
        <v>4070.901</v>
      </c>
      <c r="AI16" s="45">
        <v>5000</v>
      </c>
      <c r="AJ16" s="45">
        <v>4070.901</v>
      </c>
      <c r="AK16" s="45">
        <v>0</v>
      </c>
      <c r="AL16" s="45">
        <v>0</v>
      </c>
      <c r="AM16" s="45">
        <v>0</v>
      </c>
      <c r="AN16" s="45">
        <v>0</v>
      </c>
      <c r="AO16" s="45">
        <v>15000</v>
      </c>
      <c r="AP16" s="45">
        <v>2910</v>
      </c>
      <c r="AQ16" s="45">
        <f t="shared" si="3"/>
        <v>8694</v>
      </c>
      <c r="AR16" s="45">
        <f t="shared" si="3"/>
        <v>2241.0600000000013</v>
      </c>
      <c r="AS16" s="45">
        <v>38794</v>
      </c>
      <c r="AT16" s="45">
        <v>32341.06</v>
      </c>
      <c r="AU16" s="45">
        <v>0</v>
      </c>
      <c r="AV16" s="45">
        <v>0</v>
      </c>
      <c r="AW16" s="45">
        <v>35394</v>
      </c>
      <c r="AX16" s="45">
        <v>30100</v>
      </c>
      <c r="AY16" s="45">
        <v>0</v>
      </c>
      <c r="AZ16" s="45">
        <v>0</v>
      </c>
      <c r="BA16" s="45">
        <v>30100</v>
      </c>
      <c r="BB16" s="45">
        <v>30100</v>
      </c>
      <c r="BC16" s="45">
        <v>410952.743</v>
      </c>
      <c r="BD16" s="45">
        <v>341133.0396</v>
      </c>
      <c r="BE16" s="45">
        <v>44788.85</v>
      </c>
      <c r="BF16" s="45">
        <v>41046</v>
      </c>
      <c r="BG16" s="45">
        <v>0</v>
      </c>
      <c r="BH16" s="45">
        <v>0</v>
      </c>
      <c r="BI16" s="45">
        <v>0</v>
      </c>
      <c r="BJ16" s="45">
        <v>-21.6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7">
        <v>8</v>
      </c>
      <c r="B17" s="50" t="s">
        <v>102</v>
      </c>
      <c r="C17" s="45">
        <f t="shared" si="0"/>
        <v>1392204.581</v>
      </c>
      <c r="D17" s="45">
        <f t="shared" si="0"/>
        <v>1007233.8073000001</v>
      </c>
      <c r="E17" s="45">
        <f t="shared" si="1"/>
        <v>645991.9</v>
      </c>
      <c r="F17" s="45">
        <f t="shared" si="1"/>
        <v>585535.4143000001</v>
      </c>
      <c r="G17" s="45">
        <f t="shared" si="2"/>
        <v>746212.681</v>
      </c>
      <c r="H17" s="45">
        <f t="shared" si="2"/>
        <v>421698.39300000004</v>
      </c>
      <c r="I17" s="45">
        <v>119147.8</v>
      </c>
      <c r="J17" s="45">
        <v>103734.514</v>
      </c>
      <c r="K17" s="45">
        <v>0</v>
      </c>
      <c r="L17" s="45">
        <v>0</v>
      </c>
      <c r="M17" s="45">
        <v>35881</v>
      </c>
      <c r="N17" s="45">
        <v>31254.3463</v>
      </c>
      <c r="O17" s="45">
        <v>14147</v>
      </c>
      <c r="P17" s="45">
        <v>12584.1481</v>
      </c>
      <c r="Q17" s="45">
        <v>800</v>
      </c>
      <c r="R17" s="45">
        <v>413.869</v>
      </c>
      <c r="S17" s="45">
        <v>1730</v>
      </c>
      <c r="T17" s="45">
        <v>1631.4604</v>
      </c>
      <c r="U17" s="45">
        <v>724</v>
      </c>
      <c r="V17" s="45">
        <v>168</v>
      </c>
      <c r="W17" s="45">
        <v>2924</v>
      </c>
      <c r="X17" s="45">
        <v>2189.3002</v>
      </c>
      <c r="Y17" s="45">
        <v>989</v>
      </c>
      <c r="Z17" s="45">
        <v>425.5</v>
      </c>
      <c r="AA17" s="45">
        <v>3630</v>
      </c>
      <c r="AB17" s="45">
        <v>3458.588</v>
      </c>
      <c r="AC17" s="45">
        <v>7056</v>
      </c>
      <c r="AD17" s="45">
        <v>6112.7806</v>
      </c>
      <c r="AE17" s="45">
        <v>0</v>
      </c>
      <c r="AF17" s="45">
        <v>0</v>
      </c>
      <c r="AG17" s="45">
        <v>427678.724</v>
      </c>
      <c r="AH17" s="45">
        <v>413709.647</v>
      </c>
      <c r="AI17" s="45">
        <v>427678.724</v>
      </c>
      <c r="AJ17" s="45">
        <v>413709.647</v>
      </c>
      <c r="AK17" s="45">
        <v>26145.376</v>
      </c>
      <c r="AL17" s="45">
        <v>26145.376</v>
      </c>
      <c r="AM17" s="45">
        <v>0</v>
      </c>
      <c r="AN17" s="45">
        <v>0</v>
      </c>
      <c r="AO17" s="45">
        <v>6310.916</v>
      </c>
      <c r="AP17" s="45">
        <v>2181.4</v>
      </c>
      <c r="AQ17" s="45">
        <f t="shared" si="3"/>
        <v>30828.084</v>
      </c>
      <c r="AR17" s="45">
        <f t="shared" si="3"/>
        <v>8510.131</v>
      </c>
      <c r="AS17" s="45">
        <v>30828.084</v>
      </c>
      <c r="AT17" s="45">
        <v>8510.131</v>
      </c>
      <c r="AU17" s="45">
        <v>0</v>
      </c>
      <c r="AV17" s="45">
        <v>0</v>
      </c>
      <c r="AW17" s="45">
        <v>30065.084</v>
      </c>
      <c r="AX17" s="45">
        <v>7847.316</v>
      </c>
      <c r="AY17" s="45">
        <v>0</v>
      </c>
      <c r="AZ17" s="45">
        <v>0</v>
      </c>
      <c r="BA17" s="45">
        <v>0</v>
      </c>
      <c r="BB17" s="45">
        <v>0</v>
      </c>
      <c r="BC17" s="45">
        <v>767687.681</v>
      </c>
      <c r="BD17" s="45">
        <v>440746.456</v>
      </c>
      <c r="BE17" s="45">
        <v>6525</v>
      </c>
      <c r="BF17" s="45">
        <v>6225</v>
      </c>
      <c r="BG17" s="45">
        <v>0</v>
      </c>
      <c r="BH17" s="45">
        <v>0</v>
      </c>
      <c r="BI17" s="45">
        <v>-6000</v>
      </c>
      <c r="BJ17" s="45">
        <v>-3001.024</v>
      </c>
      <c r="BK17" s="45">
        <v>-22000</v>
      </c>
      <c r="BL17" s="45">
        <v>-22272.039</v>
      </c>
      <c r="BM17" s="45">
        <v>0</v>
      </c>
      <c r="BN17" s="45">
        <v>0</v>
      </c>
    </row>
    <row r="18" spans="1:66" ht="16.5" customHeight="1">
      <c r="A18" s="49"/>
      <c r="B18" s="51" t="s">
        <v>97</v>
      </c>
      <c r="C18" s="45">
        <f aca="true" t="shared" si="4" ref="C18:AH18">SUM(C10:C17)</f>
        <v>12484226.7268</v>
      </c>
      <c r="D18" s="45">
        <f t="shared" si="4"/>
        <v>8495954.1309</v>
      </c>
      <c r="E18" s="45">
        <f t="shared" si="4"/>
        <v>6615009.458900001</v>
      </c>
      <c r="F18" s="45">
        <f t="shared" si="4"/>
        <v>5388119.481000001</v>
      </c>
      <c r="G18" s="45">
        <f t="shared" si="4"/>
        <v>6319360.0164</v>
      </c>
      <c r="H18" s="45">
        <f t="shared" si="4"/>
        <v>3418994.5911000003</v>
      </c>
      <c r="I18" s="45">
        <f t="shared" si="4"/>
        <v>1266454.158</v>
      </c>
      <c r="J18" s="45">
        <f t="shared" si="4"/>
        <v>1174697.734</v>
      </c>
      <c r="K18" s="45">
        <f t="shared" si="4"/>
        <v>0</v>
      </c>
      <c r="L18" s="45">
        <f t="shared" si="4"/>
        <v>0</v>
      </c>
      <c r="M18" s="45">
        <f t="shared" si="4"/>
        <v>774348.6599000001</v>
      </c>
      <c r="N18" s="45">
        <f t="shared" si="4"/>
        <v>559341.6326</v>
      </c>
      <c r="O18" s="45">
        <f t="shared" si="4"/>
        <v>132392.427</v>
      </c>
      <c r="P18" s="45">
        <f t="shared" si="4"/>
        <v>109936.0908</v>
      </c>
      <c r="Q18" s="45">
        <f t="shared" si="4"/>
        <v>87247.962</v>
      </c>
      <c r="R18" s="45">
        <f t="shared" si="4"/>
        <v>84309.54410000001</v>
      </c>
      <c r="S18" s="45">
        <f t="shared" si="4"/>
        <v>16675.4</v>
      </c>
      <c r="T18" s="45">
        <f t="shared" si="4"/>
        <v>14698.1447</v>
      </c>
      <c r="U18" s="45">
        <f t="shared" si="4"/>
        <v>15306.6</v>
      </c>
      <c r="V18" s="45">
        <f t="shared" si="4"/>
        <v>3156.1</v>
      </c>
      <c r="W18" s="45">
        <f t="shared" si="4"/>
        <v>163754.86000000002</v>
      </c>
      <c r="X18" s="45">
        <f t="shared" si="4"/>
        <v>105433.92339999999</v>
      </c>
      <c r="Y18" s="45">
        <f t="shared" si="4"/>
        <v>120012.3</v>
      </c>
      <c r="Z18" s="45">
        <f t="shared" si="4"/>
        <v>85377.70270000001</v>
      </c>
      <c r="AA18" s="45">
        <f t="shared" si="4"/>
        <v>93412.16</v>
      </c>
      <c r="AB18" s="45">
        <f t="shared" si="4"/>
        <v>59712.5738</v>
      </c>
      <c r="AC18" s="45">
        <f t="shared" si="4"/>
        <v>198187.7</v>
      </c>
      <c r="AD18" s="45">
        <f t="shared" si="4"/>
        <v>139090.18660000002</v>
      </c>
      <c r="AE18" s="45">
        <f t="shared" si="4"/>
        <v>0</v>
      </c>
      <c r="AF18" s="45">
        <f t="shared" si="4"/>
        <v>0</v>
      </c>
      <c r="AG18" s="45">
        <f t="shared" si="4"/>
        <v>3549258.4140000003</v>
      </c>
      <c r="AH18" s="45">
        <f t="shared" si="4"/>
        <v>3107992.625</v>
      </c>
      <c r="AI18" s="45">
        <f aca="true" t="shared" si="5" ref="AI18:BN18">SUM(AI10:AI17)</f>
        <v>3546258.4140000003</v>
      </c>
      <c r="AJ18" s="45">
        <f t="shared" si="5"/>
        <v>3104992.625</v>
      </c>
      <c r="AK18" s="45">
        <f t="shared" si="5"/>
        <v>134212.606</v>
      </c>
      <c r="AL18" s="45">
        <f t="shared" si="5"/>
        <v>105888.875</v>
      </c>
      <c r="AM18" s="45">
        <f t="shared" si="5"/>
        <v>23184.6</v>
      </c>
      <c r="AN18" s="45">
        <f t="shared" si="5"/>
        <v>12931.57</v>
      </c>
      <c r="AO18" s="45">
        <f t="shared" si="5"/>
        <v>112949.439</v>
      </c>
      <c r="AP18" s="45">
        <f t="shared" si="5"/>
        <v>68742.78899999999</v>
      </c>
      <c r="AQ18" s="45">
        <f t="shared" si="5"/>
        <v>327643.4335</v>
      </c>
      <c r="AR18" s="45">
        <f t="shared" si="5"/>
        <v>60295.88419999999</v>
      </c>
      <c r="AS18" s="45">
        <f t="shared" si="5"/>
        <v>777786.182</v>
      </c>
      <c r="AT18" s="45">
        <f t="shared" si="5"/>
        <v>371455.8254</v>
      </c>
      <c r="AU18" s="45">
        <f t="shared" si="5"/>
        <v>0</v>
      </c>
      <c r="AV18" s="45">
        <f t="shared" si="5"/>
        <v>0</v>
      </c>
      <c r="AW18" s="45">
        <f t="shared" si="5"/>
        <v>747259.182</v>
      </c>
      <c r="AX18" s="45">
        <f t="shared" si="5"/>
        <v>345625.8952</v>
      </c>
      <c r="AY18" s="45">
        <f t="shared" si="5"/>
        <v>0</v>
      </c>
      <c r="AZ18" s="45">
        <f t="shared" si="5"/>
        <v>0</v>
      </c>
      <c r="BA18" s="45">
        <f t="shared" si="5"/>
        <v>450142.7485</v>
      </c>
      <c r="BB18" s="45">
        <f t="shared" si="5"/>
        <v>311159.9412</v>
      </c>
      <c r="BC18" s="45">
        <f t="shared" si="5"/>
        <v>6041255.867399999</v>
      </c>
      <c r="BD18" s="45">
        <f t="shared" si="5"/>
        <v>3299230.7516</v>
      </c>
      <c r="BE18" s="45">
        <f t="shared" si="5"/>
        <v>446359.903</v>
      </c>
      <c r="BF18" s="45">
        <f t="shared" si="5"/>
        <v>314701.6388</v>
      </c>
      <c r="BG18" s="45">
        <f t="shared" si="5"/>
        <v>0</v>
      </c>
      <c r="BH18" s="45">
        <f t="shared" si="5"/>
        <v>0</v>
      </c>
      <c r="BI18" s="45">
        <f t="shared" si="5"/>
        <v>-14182.4</v>
      </c>
      <c r="BJ18" s="45">
        <f t="shared" si="5"/>
        <v>-12666.09</v>
      </c>
      <c r="BK18" s="45">
        <f t="shared" si="5"/>
        <v>-154073.354</v>
      </c>
      <c r="BL18" s="45">
        <f t="shared" si="5"/>
        <v>-182271.7093</v>
      </c>
      <c r="BM18" s="45">
        <f t="shared" si="5"/>
        <v>0</v>
      </c>
      <c r="BN18" s="45">
        <f t="shared" si="5"/>
        <v>0</v>
      </c>
    </row>
  </sheetData>
  <sheetProtection/>
  <protectedRanges>
    <protectedRange sqref="AS10:AZ17" name="Range3"/>
    <protectedRange sqref="I10:AP18 AQ18:BN18" name="Range2"/>
    <protectedRange sqref="B18" name="Range1"/>
    <protectedRange sqref="BA10:BB17" name="Range3_1"/>
    <protectedRange sqref="BC10:BN17" name="Range3_2"/>
  </protectedRanges>
  <mergeCells count="51">
    <mergeCell ref="BM7:BN7"/>
    <mergeCell ref="AG6:AH7"/>
    <mergeCell ref="AY7:AZ7"/>
    <mergeCell ref="AI6:AJ6"/>
    <mergeCell ref="BK5:BN6"/>
    <mergeCell ref="AM7:AN7"/>
    <mergeCell ref="AO6:AP7"/>
    <mergeCell ref="BC3:BN3"/>
    <mergeCell ref="K7:L7"/>
    <mergeCell ref="AM6:AN6"/>
    <mergeCell ref="U7:V7"/>
    <mergeCell ref="AQ7:AR7"/>
    <mergeCell ref="S7:T7"/>
    <mergeCell ref="AW6:BB6"/>
    <mergeCell ref="O6:AD6"/>
    <mergeCell ref="BC6:BD7"/>
    <mergeCell ref="BI4:BN4"/>
    <mergeCell ref="BC4:BH4"/>
    <mergeCell ref="BA7:BB7"/>
    <mergeCell ref="G7:H7"/>
    <mergeCell ref="M6:N7"/>
    <mergeCell ref="AA7:AB7"/>
    <mergeCell ref="BC5:BF5"/>
    <mergeCell ref="AK6:AL7"/>
    <mergeCell ref="AC7:AD7"/>
    <mergeCell ref="AI7:AJ7"/>
    <mergeCell ref="A3:A8"/>
    <mergeCell ref="AU7:AV7"/>
    <mergeCell ref="C3:H6"/>
    <mergeCell ref="E7:F7"/>
    <mergeCell ref="I3:BB3"/>
    <mergeCell ref="AQ6:AV6"/>
    <mergeCell ref="I5:BB5"/>
    <mergeCell ref="A2:L2"/>
    <mergeCell ref="BK7:BL7"/>
    <mergeCell ref="BI5:BJ7"/>
    <mergeCell ref="AS7:AT7"/>
    <mergeCell ref="AW7:AX7"/>
    <mergeCell ref="BG5:BH7"/>
    <mergeCell ref="BE6:BF7"/>
    <mergeCell ref="W7:X7"/>
    <mergeCell ref="Y7:Z7"/>
    <mergeCell ref="A1:J1"/>
    <mergeCell ref="B3:B8"/>
    <mergeCell ref="Q7:R7"/>
    <mergeCell ref="C7:D7"/>
    <mergeCell ref="I4:BB4"/>
    <mergeCell ref="O7:P7"/>
    <mergeCell ref="I6:L6"/>
    <mergeCell ref="AE6:AF7"/>
    <mergeCell ref="I7:J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0" t="s">
        <v>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1" t="s">
        <v>19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2" t="s">
        <v>6</v>
      </c>
      <c r="AK3" s="14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27" t="s">
        <v>4</v>
      </c>
      <c r="C4" s="143" t="s">
        <v>0</v>
      </c>
      <c r="D4" s="128" t="s">
        <v>20</v>
      </c>
      <c r="E4" s="129"/>
      <c r="F4" s="129"/>
      <c r="G4" s="129"/>
      <c r="H4" s="129"/>
      <c r="I4" s="130"/>
      <c r="J4" s="137" t="s">
        <v>34</v>
      </c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9"/>
    </row>
    <row r="5" spans="2:117" ht="16.5" customHeight="1">
      <c r="B5" s="127"/>
      <c r="C5" s="143"/>
      <c r="D5" s="131"/>
      <c r="E5" s="132"/>
      <c r="F5" s="132"/>
      <c r="G5" s="132"/>
      <c r="H5" s="132"/>
      <c r="I5" s="133"/>
      <c r="J5" s="120" t="s">
        <v>35</v>
      </c>
      <c r="K5" s="121"/>
      <c r="L5" s="121"/>
      <c r="M5" s="122"/>
      <c r="N5" s="145" t="s">
        <v>24</v>
      </c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7"/>
      <c r="AD5" s="120" t="s">
        <v>37</v>
      </c>
      <c r="AE5" s="121"/>
      <c r="AF5" s="121"/>
      <c r="AG5" s="122"/>
      <c r="AH5" s="120" t="s">
        <v>38</v>
      </c>
      <c r="AI5" s="121"/>
      <c r="AJ5" s="121"/>
      <c r="AK5" s="122"/>
      <c r="AL5" s="120" t="s">
        <v>39</v>
      </c>
      <c r="AM5" s="121"/>
      <c r="AN5" s="121"/>
      <c r="AO5" s="122"/>
      <c r="AP5" s="148" t="s">
        <v>33</v>
      </c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50"/>
      <c r="BR5" s="120" t="s">
        <v>42</v>
      </c>
      <c r="BS5" s="121"/>
      <c r="BT5" s="121"/>
      <c r="BU5" s="122"/>
      <c r="BV5" s="120" t="s">
        <v>43</v>
      </c>
      <c r="BW5" s="121"/>
      <c r="BX5" s="121"/>
      <c r="BY5" s="122"/>
      <c r="BZ5" s="153" t="s">
        <v>30</v>
      </c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16" t="s">
        <v>47</v>
      </c>
      <c r="CQ5" s="116"/>
      <c r="CR5" s="116"/>
      <c r="CS5" s="116"/>
      <c r="CT5" s="154" t="s">
        <v>9</v>
      </c>
      <c r="CU5" s="155"/>
      <c r="CV5" s="155"/>
      <c r="CW5" s="156"/>
      <c r="CX5" s="157" t="s">
        <v>18</v>
      </c>
      <c r="CY5" s="158"/>
      <c r="CZ5" s="158"/>
      <c r="DA5" s="159"/>
      <c r="DB5" s="157" t="s">
        <v>7</v>
      </c>
      <c r="DC5" s="158"/>
      <c r="DD5" s="158"/>
      <c r="DE5" s="159"/>
      <c r="DF5" s="157" t="s">
        <v>8</v>
      </c>
      <c r="DG5" s="158"/>
      <c r="DH5" s="158"/>
      <c r="DI5" s="158"/>
      <c r="DJ5" s="158"/>
      <c r="DK5" s="159"/>
      <c r="DL5" s="152" t="s">
        <v>32</v>
      </c>
      <c r="DM5" s="152"/>
    </row>
    <row r="6" spans="2:117" ht="105.75" customHeight="1">
      <c r="B6" s="127"/>
      <c r="C6" s="143"/>
      <c r="D6" s="134"/>
      <c r="E6" s="135"/>
      <c r="F6" s="135"/>
      <c r="G6" s="135"/>
      <c r="H6" s="135"/>
      <c r="I6" s="136"/>
      <c r="J6" s="123"/>
      <c r="K6" s="124"/>
      <c r="L6" s="124"/>
      <c r="M6" s="125"/>
      <c r="N6" s="144" t="s">
        <v>23</v>
      </c>
      <c r="O6" s="118"/>
      <c r="P6" s="118"/>
      <c r="Q6" s="119"/>
      <c r="R6" s="116" t="s">
        <v>22</v>
      </c>
      <c r="S6" s="116"/>
      <c r="T6" s="116"/>
      <c r="U6" s="116"/>
      <c r="V6" s="116" t="s">
        <v>36</v>
      </c>
      <c r="W6" s="116"/>
      <c r="X6" s="116"/>
      <c r="Y6" s="116"/>
      <c r="Z6" s="116" t="s">
        <v>21</v>
      </c>
      <c r="AA6" s="116"/>
      <c r="AB6" s="116"/>
      <c r="AC6" s="116"/>
      <c r="AD6" s="123"/>
      <c r="AE6" s="124"/>
      <c r="AF6" s="124"/>
      <c r="AG6" s="125"/>
      <c r="AH6" s="123"/>
      <c r="AI6" s="124"/>
      <c r="AJ6" s="124"/>
      <c r="AK6" s="125"/>
      <c r="AL6" s="123"/>
      <c r="AM6" s="124"/>
      <c r="AN6" s="124"/>
      <c r="AO6" s="125"/>
      <c r="AP6" s="107" t="s">
        <v>25</v>
      </c>
      <c r="AQ6" s="108"/>
      <c r="AR6" s="108"/>
      <c r="AS6" s="109"/>
      <c r="AT6" s="107" t="s">
        <v>26</v>
      </c>
      <c r="AU6" s="108"/>
      <c r="AV6" s="108"/>
      <c r="AW6" s="109"/>
      <c r="AX6" s="113" t="s">
        <v>27</v>
      </c>
      <c r="AY6" s="114"/>
      <c r="AZ6" s="114"/>
      <c r="BA6" s="115"/>
      <c r="BB6" s="113" t="s">
        <v>28</v>
      </c>
      <c r="BC6" s="114"/>
      <c r="BD6" s="114"/>
      <c r="BE6" s="115"/>
      <c r="BF6" s="151" t="s">
        <v>29</v>
      </c>
      <c r="BG6" s="151"/>
      <c r="BH6" s="151"/>
      <c r="BI6" s="151"/>
      <c r="BJ6" s="151" t="s">
        <v>40</v>
      </c>
      <c r="BK6" s="151"/>
      <c r="BL6" s="151"/>
      <c r="BM6" s="151"/>
      <c r="BN6" s="151" t="s">
        <v>41</v>
      </c>
      <c r="BO6" s="151"/>
      <c r="BP6" s="151"/>
      <c r="BQ6" s="151"/>
      <c r="BR6" s="123"/>
      <c r="BS6" s="124"/>
      <c r="BT6" s="124"/>
      <c r="BU6" s="125"/>
      <c r="BV6" s="123"/>
      <c r="BW6" s="124"/>
      <c r="BX6" s="124"/>
      <c r="BY6" s="125"/>
      <c r="BZ6" s="110" t="s">
        <v>44</v>
      </c>
      <c r="CA6" s="111"/>
      <c r="CB6" s="111"/>
      <c r="CC6" s="112"/>
      <c r="CD6" s="117" t="s">
        <v>45</v>
      </c>
      <c r="CE6" s="118"/>
      <c r="CF6" s="118"/>
      <c r="CG6" s="119"/>
      <c r="CH6" s="144" t="s">
        <v>46</v>
      </c>
      <c r="CI6" s="118"/>
      <c r="CJ6" s="118"/>
      <c r="CK6" s="119"/>
      <c r="CL6" s="144" t="s">
        <v>48</v>
      </c>
      <c r="CM6" s="118"/>
      <c r="CN6" s="118"/>
      <c r="CO6" s="119"/>
      <c r="CP6" s="116"/>
      <c r="CQ6" s="116"/>
      <c r="CR6" s="116"/>
      <c r="CS6" s="116"/>
      <c r="CT6" s="144"/>
      <c r="CU6" s="118"/>
      <c r="CV6" s="118"/>
      <c r="CW6" s="119"/>
      <c r="CX6" s="160"/>
      <c r="CY6" s="161"/>
      <c r="CZ6" s="161"/>
      <c r="DA6" s="162"/>
      <c r="DB6" s="160"/>
      <c r="DC6" s="161"/>
      <c r="DD6" s="161"/>
      <c r="DE6" s="162"/>
      <c r="DF6" s="160"/>
      <c r="DG6" s="161"/>
      <c r="DH6" s="161"/>
      <c r="DI6" s="161"/>
      <c r="DJ6" s="161"/>
      <c r="DK6" s="162"/>
      <c r="DL6" s="152"/>
      <c r="DM6" s="152"/>
    </row>
    <row r="7" spans="2:117" ht="25.5" customHeight="1">
      <c r="B7" s="127"/>
      <c r="C7" s="143"/>
      <c r="D7" s="106" t="s">
        <v>15</v>
      </c>
      <c r="E7" s="106"/>
      <c r="F7" s="106" t="s">
        <v>14</v>
      </c>
      <c r="G7" s="106"/>
      <c r="H7" s="106" t="s">
        <v>5</v>
      </c>
      <c r="I7" s="106"/>
      <c r="J7" s="106" t="s">
        <v>12</v>
      </c>
      <c r="K7" s="106"/>
      <c r="L7" s="106" t="s">
        <v>13</v>
      </c>
      <c r="M7" s="106"/>
      <c r="N7" s="106" t="s">
        <v>12</v>
      </c>
      <c r="O7" s="106"/>
      <c r="P7" s="106" t="s">
        <v>13</v>
      </c>
      <c r="Q7" s="106"/>
      <c r="R7" s="106" t="s">
        <v>12</v>
      </c>
      <c r="S7" s="106"/>
      <c r="T7" s="106" t="s">
        <v>13</v>
      </c>
      <c r="U7" s="106"/>
      <c r="V7" s="106" t="s">
        <v>12</v>
      </c>
      <c r="W7" s="106"/>
      <c r="X7" s="106" t="s">
        <v>13</v>
      </c>
      <c r="Y7" s="106"/>
      <c r="Z7" s="106" t="s">
        <v>12</v>
      </c>
      <c r="AA7" s="106"/>
      <c r="AB7" s="106" t="s">
        <v>13</v>
      </c>
      <c r="AC7" s="106"/>
      <c r="AD7" s="106" t="s">
        <v>12</v>
      </c>
      <c r="AE7" s="106"/>
      <c r="AF7" s="106" t="s">
        <v>13</v>
      </c>
      <c r="AG7" s="106"/>
      <c r="AH7" s="106" t="s">
        <v>12</v>
      </c>
      <c r="AI7" s="106"/>
      <c r="AJ7" s="106" t="s">
        <v>13</v>
      </c>
      <c r="AK7" s="106"/>
      <c r="AL7" s="106" t="s">
        <v>12</v>
      </c>
      <c r="AM7" s="106"/>
      <c r="AN7" s="106" t="s">
        <v>13</v>
      </c>
      <c r="AO7" s="106"/>
      <c r="AP7" s="106" t="s">
        <v>12</v>
      </c>
      <c r="AQ7" s="106"/>
      <c r="AR7" s="106" t="s">
        <v>13</v>
      </c>
      <c r="AS7" s="106"/>
      <c r="AT7" s="106" t="s">
        <v>12</v>
      </c>
      <c r="AU7" s="106"/>
      <c r="AV7" s="106" t="s">
        <v>13</v>
      </c>
      <c r="AW7" s="106"/>
      <c r="AX7" s="106" t="s">
        <v>12</v>
      </c>
      <c r="AY7" s="106"/>
      <c r="AZ7" s="106" t="s">
        <v>13</v>
      </c>
      <c r="BA7" s="106"/>
      <c r="BB7" s="106" t="s">
        <v>12</v>
      </c>
      <c r="BC7" s="106"/>
      <c r="BD7" s="106" t="s">
        <v>13</v>
      </c>
      <c r="BE7" s="106"/>
      <c r="BF7" s="106" t="s">
        <v>12</v>
      </c>
      <c r="BG7" s="106"/>
      <c r="BH7" s="106" t="s">
        <v>13</v>
      </c>
      <c r="BI7" s="106"/>
      <c r="BJ7" s="106" t="s">
        <v>12</v>
      </c>
      <c r="BK7" s="106"/>
      <c r="BL7" s="106" t="s">
        <v>13</v>
      </c>
      <c r="BM7" s="106"/>
      <c r="BN7" s="106" t="s">
        <v>12</v>
      </c>
      <c r="BO7" s="106"/>
      <c r="BP7" s="106" t="s">
        <v>13</v>
      </c>
      <c r="BQ7" s="106"/>
      <c r="BR7" s="106" t="s">
        <v>12</v>
      </c>
      <c r="BS7" s="106"/>
      <c r="BT7" s="106" t="s">
        <v>13</v>
      </c>
      <c r="BU7" s="106"/>
      <c r="BV7" s="106" t="s">
        <v>12</v>
      </c>
      <c r="BW7" s="106"/>
      <c r="BX7" s="106" t="s">
        <v>13</v>
      </c>
      <c r="BY7" s="106"/>
      <c r="BZ7" s="106" t="s">
        <v>12</v>
      </c>
      <c r="CA7" s="106"/>
      <c r="CB7" s="106" t="s">
        <v>13</v>
      </c>
      <c r="CC7" s="106"/>
      <c r="CD7" s="106" t="s">
        <v>12</v>
      </c>
      <c r="CE7" s="106"/>
      <c r="CF7" s="106" t="s">
        <v>13</v>
      </c>
      <c r="CG7" s="106"/>
      <c r="CH7" s="106" t="s">
        <v>12</v>
      </c>
      <c r="CI7" s="106"/>
      <c r="CJ7" s="106" t="s">
        <v>13</v>
      </c>
      <c r="CK7" s="106"/>
      <c r="CL7" s="106" t="s">
        <v>12</v>
      </c>
      <c r="CM7" s="106"/>
      <c r="CN7" s="106" t="s">
        <v>13</v>
      </c>
      <c r="CO7" s="106"/>
      <c r="CP7" s="106" t="s">
        <v>12</v>
      </c>
      <c r="CQ7" s="106"/>
      <c r="CR7" s="106" t="s">
        <v>13</v>
      </c>
      <c r="CS7" s="106"/>
      <c r="CT7" s="106" t="s">
        <v>12</v>
      </c>
      <c r="CU7" s="106"/>
      <c r="CV7" s="106" t="s">
        <v>13</v>
      </c>
      <c r="CW7" s="106"/>
      <c r="CX7" s="106" t="s">
        <v>12</v>
      </c>
      <c r="CY7" s="106"/>
      <c r="CZ7" s="106" t="s">
        <v>13</v>
      </c>
      <c r="DA7" s="106"/>
      <c r="DB7" s="106" t="s">
        <v>12</v>
      </c>
      <c r="DC7" s="106"/>
      <c r="DD7" s="106" t="s">
        <v>13</v>
      </c>
      <c r="DE7" s="106"/>
      <c r="DF7" s="163" t="s">
        <v>31</v>
      </c>
      <c r="DG7" s="164"/>
      <c r="DH7" s="106" t="s">
        <v>12</v>
      </c>
      <c r="DI7" s="106"/>
      <c r="DJ7" s="106" t="s">
        <v>13</v>
      </c>
      <c r="DK7" s="106"/>
      <c r="DL7" s="106" t="s">
        <v>13</v>
      </c>
      <c r="DM7" s="106"/>
    </row>
    <row r="8" spans="2:117" ht="48" customHeight="1">
      <c r="B8" s="127"/>
      <c r="C8" s="14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26" t="s">
        <v>1</v>
      </c>
      <c r="C21" s="126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2020-04-06T07:00:33Z</cp:lastPrinted>
  <dcterms:created xsi:type="dcterms:W3CDTF">2002-03-15T09:46:46Z</dcterms:created>
  <dcterms:modified xsi:type="dcterms:W3CDTF">2021-01-13T06:25:09Z</dcterms:modified>
  <cp:category/>
  <cp:version/>
  <cp:contentType/>
  <cp:contentStatus/>
</cp:coreProperties>
</file>