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<sst xmlns="http://schemas.openxmlformats.org/spreadsheetml/2006/main" count="330" uniqueCount="104">
  <si>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</si>
  <si>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</si>
  <si>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</si>
  <si>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</si>
  <si>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</si>
  <si>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</si>
  <si>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</si>
  <si>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</si>
  <si>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</si>
  <si>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</si>
  <si>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</si>
  <si>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</si>
  <si>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</si>
  <si>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</si>
  <si>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</si>
  <si>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</si>
  <si>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</si>
  <si>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</si>
  <si>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</si>
  <si>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</si>
  <si>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</si>
  <si>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</si>
  <si>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</si>
  <si>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</si>
  <si>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</si>
  <si>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</si>
  <si>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</si>
  <si>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</si>
  <si>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</si>
  <si>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</si>
  <si>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</si>
  <si>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</si>
  <si>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</si>
  <si>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</si>
  <si>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</si>
  <si>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</si>
  <si>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</si>
  <si>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</si>
  <si>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</si>
  <si>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</si>
  <si>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</si>
  <si>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</si>
  <si>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</si>
  <si>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</si>
  <si>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</si>
  <si>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</si>
  <si>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</si>
  <si>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</si>
  <si>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</si>
  <si>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</si>
  <si>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</si>
  <si>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</si>
  <si>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</si>
  <si>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</si>
  <si>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</si>
  <si>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</si>
  <si>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</si>
  <si>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</si>
  <si>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</si>
  <si>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</si>
  <si>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</si>
  <si>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</si>
  <si>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</si>
  <si>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</si>
  <si>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</si>
  <si>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</si>
  <si>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</si>
  <si>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</si>
  <si>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</si>
  <si>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</si>
  <si>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</si>
  <si>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</si>
  <si>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</si>
  <si>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</si>
  <si>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</si>
  <si>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</si>
  <si>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</si>
  <si>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</si>
  <si>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</si>
  <si>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</si>
  <si>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</si>
  <si>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</si>
  <si>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</si>
  <si>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</si>
  <si>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</si>
  <si>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</si>
  <si>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</si>
  <si>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</si>
  <si>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</si>
  <si>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</si>
  <si>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</si>
  <si>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</si>
  <si>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 ՀԱՇՎԵՏՎՈՒԹՅՈՒՆ     </t>
  </si>
  <si>
    <r>
      <rPr>
        <b/>
        <sz val="9"/>
        <rFont val="GHEA Grapalat"/>
        <family val="3"/>
      </rPr>
      <t>բյուջետ. տող 4700</t>
    </r>
    <r>
      <rPr>
        <sz val="9"/>
        <rFont val="GHEA Grapalat"/>
        <family val="3"/>
      </rPr>
      <t xml:space="preserve">
1.7. ԱՅԼ ԾԱԽՍԵՐ (տող4710+տող4720+տող4730+տող4740+տող4750+տող4760+տող4770)</t>
    </r>
  </si>
  <si>
    <t>Տաթև</t>
  </si>
  <si>
    <t>Տեղ</t>
  </si>
  <si>
    <t>Գորայք</t>
  </si>
  <si>
    <t>Ընդամենը</t>
  </si>
  <si>
    <t>Կապան</t>
  </si>
  <si>
    <t>Քաջարան</t>
  </si>
  <si>
    <t>Գորիս</t>
  </si>
  <si>
    <t>Սիսիան</t>
  </si>
  <si>
    <t>Մեղրի</t>
  </si>
  <si>
    <t xml:space="preserve"> ՀՀ  ՍՅՈՒՆԻՔԻ ՄԱՐԶԻ   ՀԱՄԱՅՆՔՆԵՐԻ   ԲՅՈՒՋԵՆԵՐԻ  ծԱԽՍԵՐԻ  ՎԵՐԱԲԵՐՅԱԼ 
(Բյուջետային  ծախսերը ըստ տնտեսագիտական դասակարգման) 2021թ. առաջին եռամսյակ (հազար դրամ)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</si>
</sst>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3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1" fillId="41" borderId="10" xfId="0" applyFont="1" applyFill="1" applyBorder="1" applyAlignment="1" applyProtection="1">
      <alignment horizontal="center"/>
      <protection locked="0"/>
    </xf>
    <xf numFmtId="3" fontId="20" fillId="42" borderId="10" xfId="0" applyNumberFormat="1" applyFont="1" applyFill="1" applyBorder="1" applyAlignment="1" applyProtection="1">
      <alignment horizontal="center" vertical="center" wrapText="1"/>
      <protection locked="0"/>
    </xf>
    <xf numFmtId="207" fontId="27" fillId="0" borderId="0" xfId="0" applyNumberFormat="1" applyFont="1" applyAlignment="1" applyProtection="1">
      <alignment/>
      <protection locked="0"/>
    </xf>
    <xf numFmtId="3" fontId="21" fillId="41" borderId="10" xfId="0" applyNumberFormat="1" applyFont="1" applyFill="1" applyBorder="1" applyAlignment="1" applyProtection="1">
      <alignment horizontal="left" vertical="center"/>
      <protection locked="0"/>
    </xf>
    <xf numFmtId="3" fontId="21" fillId="42" borderId="1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4" fontId="20" fillId="44" borderId="13" xfId="0" applyNumberFormat="1" applyFont="1" applyFill="1" applyBorder="1" applyAlignment="1" applyProtection="1">
      <alignment horizontal="center" vertical="center" wrapText="1"/>
      <protection/>
    </xf>
    <xf numFmtId="4" fontId="20" fillId="44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4" fontId="25" fillId="37" borderId="19" xfId="0" applyNumberFormat="1" applyFont="1" applyFill="1" applyBorder="1" applyAlignment="1" applyProtection="1">
      <alignment horizontal="center" vertical="center" wrapText="1"/>
      <protection/>
    </xf>
    <xf numFmtId="0" fontId="20" fillId="35" borderId="13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5" borderId="15" xfId="0" applyNumberFormat="1" applyFont="1" applyFill="1" applyBorder="1" applyAlignment="1" applyProtection="1">
      <alignment horizontal="center" vertical="center" wrapText="1"/>
      <protection/>
    </xf>
    <xf numFmtId="0" fontId="7" fillId="45" borderId="20" xfId="0" applyNumberFormat="1" applyFont="1" applyFill="1" applyBorder="1" applyAlignment="1" applyProtection="1">
      <alignment horizontal="center" vertical="center" wrapText="1"/>
      <protection/>
    </xf>
    <xf numFmtId="0" fontId="7" fillId="45" borderId="16" xfId="0" applyNumberFormat="1" applyFont="1" applyFill="1" applyBorder="1" applyAlignment="1" applyProtection="1">
      <alignment horizontal="center" vertical="center" wrapText="1"/>
      <protection/>
    </xf>
    <xf numFmtId="0" fontId="7" fillId="45" borderId="21" xfId="0" applyNumberFormat="1" applyFont="1" applyFill="1" applyBorder="1" applyAlignment="1" applyProtection="1">
      <alignment horizontal="center" vertical="center" wrapText="1"/>
      <protection/>
    </xf>
    <xf numFmtId="0" fontId="7" fillId="45" borderId="0" xfId="0" applyNumberFormat="1" applyFont="1" applyFill="1" applyBorder="1" applyAlignment="1" applyProtection="1">
      <alignment horizontal="center" vertical="center" wrapText="1"/>
      <protection/>
    </xf>
    <xf numFmtId="0" fontId="7" fillId="45" borderId="22" xfId="0" applyNumberFormat="1" applyFont="1" applyFill="1" applyBorder="1" applyAlignment="1" applyProtection="1">
      <alignment horizontal="center" vertical="center" wrapText="1"/>
      <protection/>
    </xf>
    <xf numFmtId="0" fontId="7" fillId="45" borderId="17" xfId="0" applyNumberFormat="1" applyFont="1" applyFill="1" applyBorder="1" applyAlignment="1" applyProtection="1">
      <alignment horizontal="center" vertical="center" wrapText="1"/>
      <protection/>
    </xf>
    <xf numFmtId="0" fontId="7" fillId="45" borderId="12" xfId="0" applyNumberFormat="1" applyFont="1" applyFill="1" applyBorder="1" applyAlignment="1" applyProtection="1">
      <alignment horizontal="center" vertical="center" wrapText="1"/>
      <protection/>
    </xf>
    <xf numFmtId="0" fontId="7" fillId="45" borderId="18" xfId="0" applyNumberFormat="1" applyFont="1" applyFill="1" applyBorder="1" applyAlignment="1" applyProtection="1">
      <alignment horizontal="center" vertical="center" wrapText="1"/>
      <protection/>
    </xf>
    <xf numFmtId="0" fontId="3" fillId="43" borderId="15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6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45" borderId="15" xfId="0" applyFont="1" applyFill="1" applyBorder="1" applyAlignment="1" applyProtection="1">
      <alignment horizontal="center" vertical="center" wrapText="1"/>
      <protection/>
    </xf>
    <xf numFmtId="0" fontId="3" fillId="45" borderId="20" xfId="0" applyFont="1" applyFill="1" applyBorder="1" applyAlignment="1" applyProtection="1">
      <alignment horizontal="center" vertical="center" wrapText="1"/>
      <protection/>
    </xf>
    <xf numFmtId="0" fontId="3" fillId="45" borderId="16" xfId="0" applyFont="1" applyFill="1" applyBorder="1" applyAlignment="1" applyProtection="1">
      <alignment horizontal="center" vertical="center" wrapText="1"/>
      <protection/>
    </xf>
    <xf numFmtId="0" fontId="3" fillId="45" borderId="17" xfId="0" applyFont="1" applyFill="1" applyBorder="1" applyAlignment="1" applyProtection="1">
      <alignment horizontal="center" vertical="center" wrapText="1"/>
      <protection/>
    </xf>
    <xf numFmtId="0" fontId="3" fillId="45" borderId="12" xfId="0" applyFont="1" applyFill="1" applyBorder="1" applyAlignment="1" applyProtection="1">
      <alignment horizontal="center" vertical="center" wrapText="1"/>
      <protection/>
    </xf>
    <xf numFmtId="0" fontId="3" fillId="45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PageLayoutView="0" workbookViewId="0" topLeftCell="A1">
      <selection activeCell="F22" sqref="F22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0.19921875" style="40" customWidth="1"/>
    <col min="10" max="10" width="9.69921875" style="40" customWidth="1"/>
    <col min="11" max="11" width="8.8984375" style="40" hidden="1" customWidth="1"/>
    <col min="12" max="12" width="5.69921875" style="40" hidden="1" customWidth="1"/>
    <col min="13" max="13" width="10" style="40" customWidth="1"/>
    <col min="14" max="14" width="10.09765625" style="40" customWidth="1"/>
    <col min="15" max="16" width="10" style="40" customWidth="1"/>
    <col min="17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38" width="11.5" style="40" customWidth="1"/>
    <col min="39" max="39" width="9.59765625" style="40" customWidth="1"/>
    <col min="40" max="40" width="10.8984375" style="40" customWidth="1"/>
    <col min="41" max="41" width="9.09765625" style="40" customWidth="1"/>
    <col min="42" max="42" width="9.69921875" style="40" customWidth="1"/>
    <col min="43" max="43" width="11.69921875" style="40" customWidth="1"/>
    <col min="44" max="44" width="9.69921875" style="40" customWidth="1"/>
    <col min="45" max="45" width="10" style="40" customWidth="1"/>
    <col min="46" max="46" width="9.69921875" style="40" customWidth="1"/>
    <col min="47" max="47" width="8.3984375" style="40" customWidth="1"/>
    <col min="48" max="48" width="7.5" style="40" customWidth="1"/>
    <col min="49" max="49" width="8" style="40" customWidth="1"/>
    <col min="50" max="50" width="8.59765625" style="40" customWidth="1"/>
    <col min="51" max="51" width="8.8984375" style="40" customWidth="1"/>
    <col min="52" max="52" width="7" style="40" customWidth="1"/>
    <col min="53" max="53" width="8.69921875" style="40" customWidth="1"/>
    <col min="54" max="54" width="9.8984375" style="40" customWidth="1"/>
    <col min="55" max="55" width="10.69921875" style="40" customWidth="1"/>
    <col min="56" max="56" width="8.5" style="40" customWidth="1"/>
    <col min="57" max="57" width="9.3984375" style="40" customWidth="1"/>
    <col min="58" max="58" width="8.09765625" style="40" customWidth="1"/>
    <col min="59" max="60" width="8" style="40" customWidth="1"/>
    <col min="61" max="61" width="10.5" style="40" customWidth="1"/>
    <col min="62" max="62" width="8.3984375" style="40" customWidth="1"/>
    <col min="63" max="63" width="10.69921875" style="40" customWidth="1"/>
    <col min="64" max="64" width="8.09765625" style="40" customWidth="1"/>
    <col min="65" max="65" width="11.59765625" style="40" customWidth="1"/>
    <col min="66" max="66" width="8.59765625" style="40" customWidth="1"/>
    <col min="67" max="16384" width="9" style="40" customWidth="1"/>
  </cols>
  <sheetData>
    <row r="1" spans="1:66" ht="13.5" customHeight="1">
      <c r="A1" s="54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46"/>
      <c r="L1" s="46"/>
      <c r="M1" s="4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54" t="s">
        <v>103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73" t="s">
        <v>60</v>
      </c>
      <c r="B3" s="85" t="s">
        <v>59</v>
      </c>
      <c r="C3" s="74" t="s">
        <v>67</v>
      </c>
      <c r="D3" s="75"/>
      <c r="E3" s="75"/>
      <c r="F3" s="75"/>
      <c r="G3" s="75"/>
      <c r="H3" s="76"/>
      <c r="I3" s="102" t="s">
        <v>66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4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</row>
    <row r="4" spans="1:66" s="43" customFormat="1" ht="25.5" customHeight="1">
      <c r="A4" s="73"/>
      <c r="B4" s="85"/>
      <c r="C4" s="77"/>
      <c r="D4" s="78"/>
      <c r="E4" s="78"/>
      <c r="F4" s="78"/>
      <c r="G4" s="78"/>
      <c r="H4" s="79"/>
      <c r="I4" s="86" t="s">
        <v>70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8"/>
      <c r="BC4" s="90" t="s">
        <v>71</v>
      </c>
      <c r="BD4" s="91"/>
      <c r="BE4" s="91"/>
      <c r="BF4" s="91"/>
      <c r="BG4" s="91"/>
      <c r="BH4" s="91"/>
      <c r="BI4" s="55" t="s">
        <v>72</v>
      </c>
      <c r="BJ4" s="55"/>
      <c r="BK4" s="55"/>
      <c r="BL4" s="55"/>
      <c r="BM4" s="55"/>
      <c r="BN4" s="55"/>
    </row>
    <row r="5" spans="1:66" s="43" customFormat="1" ht="0.75" customHeight="1" hidden="1">
      <c r="A5" s="73"/>
      <c r="B5" s="85"/>
      <c r="C5" s="77"/>
      <c r="D5" s="78"/>
      <c r="E5" s="78"/>
      <c r="F5" s="78"/>
      <c r="G5" s="78"/>
      <c r="H5" s="79"/>
      <c r="I5" s="80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99"/>
      <c r="BC5" s="80"/>
      <c r="BD5" s="81"/>
      <c r="BE5" s="81"/>
      <c r="BF5" s="81"/>
      <c r="BG5" s="55" t="s">
        <v>82</v>
      </c>
      <c r="BH5" s="55"/>
      <c r="BI5" s="55" t="s">
        <v>86</v>
      </c>
      <c r="BJ5" s="55"/>
      <c r="BK5" s="55" t="s">
        <v>83</v>
      </c>
      <c r="BL5" s="55"/>
      <c r="BM5" s="55"/>
      <c r="BN5" s="55"/>
    </row>
    <row r="6" spans="1:66" s="43" customFormat="1" ht="52.5" customHeight="1">
      <c r="A6" s="73"/>
      <c r="B6" s="85"/>
      <c r="C6" s="77"/>
      <c r="D6" s="78"/>
      <c r="E6" s="78"/>
      <c r="F6" s="78"/>
      <c r="G6" s="78"/>
      <c r="H6" s="79"/>
      <c r="I6" s="55" t="s">
        <v>58</v>
      </c>
      <c r="J6" s="55"/>
      <c r="K6" s="55"/>
      <c r="L6" s="55"/>
      <c r="M6" s="95" t="s">
        <v>73</v>
      </c>
      <c r="N6" s="96"/>
      <c r="O6" s="82" t="s">
        <v>49</v>
      </c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4"/>
      <c r="AE6" s="60" t="s">
        <v>68</v>
      </c>
      <c r="AF6" s="61"/>
      <c r="AG6" s="60" t="s">
        <v>88</v>
      </c>
      <c r="AH6" s="61"/>
      <c r="AI6" s="66" t="s">
        <v>55</v>
      </c>
      <c r="AJ6" s="68"/>
      <c r="AK6" s="101" t="s">
        <v>77</v>
      </c>
      <c r="AL6" s="85"/>
      <c r="AM6" s="66" t="s">
        <v>55</v>
      </c>
      <c r="AN6" s="68"/>
      <c r="AO6" s="100" t="s">
        <v>78</v>
      </c>
      <c r="AP6" s="100"/>
      <c r="AQ6" s="66" t="s">
        <v>93</v>
      </c>
      <c r="AR6" s="67"/>
      <c r="AS6" s="67"/>
      <c r="AT6" s="67"/>
      <c r="AU6" s="67"/>
      <c r="AV6" s="68"/>
      <c r="AW6" s="66" t="s">
        <v>79</v>
      </c>
      <c r="AX6" s="67"/>
      <c r="AY6" s="67"/>
      <c r="AZ6" s="67"/>
      <c r="BA6" s="67"/>
      <c r="BB6" s="68"/>
      <c r="BC6" s="69" t="s">
        <v>80</v>
      </c>
      <c r="BD6" s="70"/>
      <c r="BE6" s="69" t="s">
        <v>81</v>
      </c>
      <c r="BF6" s="70"/>
      <c r="BG6" s="55"/>
      <c r="BH6" s="55"/>
      <c r="BI6" s="55"/>
      <c r="BJ6" s="55"/>
      <c r="BK6" s="55"/>
      <c r="BL6" s="55"/>
      <c r="BM6" s="55"/>
      <c r="BN6" s="55"/>
    </row>
    <row r="7" spans="1:66" s="43" customFormat="1" ht="140.25" customHeight="1">
      <c r="A7" s="73"/>
      <c r="B7" s="85"/>
      <c r="C7" s="56" t="s">
        <v>65</v>
      </c>
      <c r="D7" s="56"/>
      <c r="E7" s="89" t="s">
        <v>63</v>
      </c>
      <c r="F7" s="89"/>
      <c r="G7" s="94" t="s">
        <v>64</v>
      </c>
      <c r="H7" s="94"/>
      <c r="I7" s="85" t="s">
        <v>69</v>
      </c>
      <c r="J7" s="85"/>
      <c r="K7" s="57" t="s">
        <v>74</v>
      </c>
      <c r="L7" s="58"/>
      <c r="M7" s="97"/>
      <c r="N7" s="98"/>
      <c r="O7" s="66" t="s">
        <v>50</v>
      </c>
      <c r="P7" s="68"/>
      <c r="Q7" s="57" t="s">
        <v>87</v>
      </c>
      <c r="R7" s="58"/>
      <c r="S7" s="66" t="s">
        <v>51</v>
      </c>
      <c r="T7" s="68"/>
      <c r="U7" s="66" t="s">
        <v>52</v>
      </c>
      <c r="V7" s="68"/>
      <c r="W7" s="66" t="s">
        <v>53</v>
      </c>
      <c r="X7" s="68"/>
      <c r="Y7" s="106" t="s">
        <v>54</v>
      </c>
      <c r="Z7" s="107"/>
      <c r="AA7" s="66" t="s">
        <v>56</v>
      </c>
      <c r="AB7" s="68"/>
      <c r="AC7" s="66" t="s">
        <v>57</v>
      </c>
      <c r="AD7" s="68"/>
      <c r="AE7" s="62"/>
      <c r="AF7" s="63"/>
      <c r="AG7" s="62"/>
      <c r="AH7" s="63"/>
      <c r="AI7" s="57" t="s">
        <v>75</v>
      </c>
      <c r="AJ7" s="58"/>
      <c r="AK7" s="85"/>
      <c r="AL7" s="85"/>
      <c r="AM7" s="57" t="s">
        <v>76</v>
      </c>
      <c r="AN7" s="58"/>
      <c r="AO7" s="100"/>
      <c r="AP7" s="100"/>
      <c r="AQ7" s="56" t="s">
        <v>65</v>
      </c>
      <c r="AR7" s="56"/>
      <c r="AS7" s="56" t="s">
        <v>63</v>
      </c>
      <c r="AT7" s="56"/>
      <c r="AU7" s="56" t="s">
        <v>64</v>
      </c>
      <c r="AV7" s="56"/>
      <c r="AW7" s="56" t="s">
        <v>89</v>
      </c>
      <c r="AX7" s="56"/>
      <c r="AY7" s="64" t="s">
        <v>90</v>
      </c>
      <c r="AZ7" s="65"/>
      <c r="BA7" s="92" t="s">
        <v>91</v>
      </c>
      <c r="BB7" s="93"/>
      <c r="BC7" s="71"/>
      <c r="BD7" s="72"/>
      <c r="BE7" s="71"/>
      <c r="BF7" s="72"/>
      <c r="BG7" s="55"/>
      <c r="BH7" s="55"/>
      <c r="BI7" s="55"/>
      <c r="BJ7" s="55"/>
      <c r="BK7" s="55" t="s">
        <v>84</v>
      </c>
      <c r="BL7" s="55"/>
      <c r="BM7" s="59" t="s">
        <v>85</v>
      </c>
      <c r="BN7" s="59"/>
    </row>
    <row r="8" spans="1:66" s="43" customFormat="1" ht="39.75" customHeight="1">
      <c r="A8" s="73"/>
      <c r="B8" s="85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8">
        <v>1</v>
      </c>
      <c r="B10" s="51" t="s">
        <v>98</v>
      </c>
      <c r="C10" s="45">
        <f aca="true" t="shared" si="0" ref="C10:D17">E10+G10-BA10</f>
        <v>4919607.1</v>
      </c>
      <c r="D10" s="45">
        <f t="shared" si="0"/>
        <v>569220.4378</v>
      </c>
      <c r="E10" s="45">
        <f aca="true" t="shared" si="1" ref="E10:F17">I10+K10+M10+AE10+AG10+AK10+AO10+AS10</f>
        <v>2808662.6999999997</v>
      </c>
      <c r="F10" s="45">
        <f t="shared" si="1"/>
        <v>445834.3838</v>
      </c>
      <c r="G10" s="45">
        <f aca="true" t="shared" si="2" ref="G10:H17">AY10+BC10+BE10+BG10+BI10+BK10+BM10</f>
        <v>2110944.4000000004</v>
      </c>
      <c r="H10" s="45">
        <f t="shared" si="2"/>
        <v>123386.054</v>
      </c>
      <c r="I10" s="45">
        <v>393029.4</v>
      </c>
      <c r="J10" s="45">
        <v>80441.882</v>
      </c>
      <c r="K10" s="45">
        <v>0</v>
      </c>
      <c r="L10" s="45">
        <v>0</v>
      </c>
      <c r="M10" s="45">
        <v>217218.4</v>
      </c>
      <c r="N10" s="45">
        <v>26669.3128</v>
      </c>
      <c r="O10" s="45">
        <v>34630</v>
      </c>
      <c r="P10" s="45">
        <v>10397.952</v>
      </c>
      <c r="Q10" s="45">
        <v>901.8</v>
      </c>
      <c r="R10" s="45">
        <v>131.94</v>
      </c>
      <c r="S10" s="45">
        <v>3960</v>
      </c>
      <c r="T10" s="45">
        <v>693.9198</v>
      </c>
      <c r="U10" s="45">
        <v>4052</v>
      </c>
      <c r="V10" s="45">
        <v>422</v>
      </c>
      <c r="W10" s="45">
        <v>48570.7</v>
      </c>
      <c r="X10" s="45">
        <v>6672.165</v>
      </c>
      <c r="Y10" s="45">
        <v>36660.7</v>
      </c>
      <c r="Z10" s="45">
        <v>5791.94</v>
      </c>
      <c r="AA10" s="45">
        <v>60785.7</v>
      </c>
      <c r="AB10" s="45">
        <v>289.25</v>
      </c>
      <c r="AC10" s="45">
        <v>54338.2</v>
      </c>
      <c r="AD10" s="45">
        <v>6473.315</v>
      </c>
      <c r="AE10" s="45">
        <v>0</v>
      </c>
      <c r="AF10" s="45">
        <v>0</v>
      </c>
      <c r="AG10" s="45">
        <v>1579931.7</v>
      </c>
      <c r="AH10" s="45">
        <v>327477.489</v>
      </c>
      <c r="AI10" s="45">
        <v>1579931.7</v>
      </c>
      <c r="AJ10" s="45">
        <v>327477.489</v>
      </c>
      <c r="AK10" s="45">
        <v>91152.3</v>
      </c>
      <c r="AL10" s="45">
        <v>5734.95</v>
      </c>
      <c r="AM10" s="45">
        <v>33700</v>
      </c>
      <c r="AN10" s="45">
        <v>2089.6</v>
      </c>
      <c r="AO10" s="45">
        <v>50000</v>
      </c>
      <c r="AP10" s="45">
        <v>4799</v>
      </c>
      <c r="AQ10" s="45">
        <f aca="true" t="shared" si="3" ref="AQ10:AR17">AS10+AU10-BA10</f>
        <v>477330.9</v>
      </c>
      <c r="AR10" s="45">
        <f t="shared" si="3"/>
        <v>711.75</v>
      </c>
      <c r="AS10" s="45">
        <v>477330.9</v>
      </c>
      <c r="AT10" s="45">
        <v>711.75</v>
      </c>
      <c r="AU10" s="45">
        <v>0</v>
      </c>
      <c r="AV10" s="45">
        <v>0</v>
      </c>
      <c r="AW10" s="45">
        <v>473330.9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2028045.7</v>
      </c>
      <c r="BD10" s="45">
        <v>121316.424</v>
      </c>
      <c r="BE10" s="45">
        <v>93912</v>
      </c>
      <c r="BF10" s="45">
        <v>14281</v>
      </c>
      <c r="BG10" s="45">
        <v>986.7</v>
      </c>
      <c r="BH10" s="45">
        <v>0</v>
      </c>
      <c r="BI10" s="45">
        <v>-3000</v>
      </c>
      <c r="BJ10" s="45">
        <v>-5370.4</v>
      </c>
      <c r="BK10" s="45">
        <v>-9000</v>
      </c>
      <c r="BL10" s="45">
        <v>-6840.97</v>
      </c>
      <c r="BM10" s="45">
        <v>0</v>
      </c>
      <c r="BN10" s="45">
        <v>0</v>
      </c>
    </row>
    <row r="11" spans="1:66" s="41" customFormat="1" ht="18" customHeight="1">
      <c r="A11" s="47">
        <v>2</v>
      </c>
      <c r="B11" s="51" t="s">
        <v>99</v>
      </c>
      <c r="C11" s="45">
        <f t="shared" si="0"/>
        <v>985210.4498000001</v>
      </c>
      <c r="D11" s="45">
        <f t="shared" si="0"/>
        <v>144146.85259999998</v>
      </c>
      <c r="E11" s="45">
        <f t="shared" si="1"/>
        <v>663231.986</v>
      </c>
      <c r="F11" s="45">
        <f t="shared" si="1"/>
        <v>101687.3946</v>
      </c>
      <c r="G11" s="45">
        <f t="shared" si="2"/>
        <v>321978.4638</v>
      </c>
      <c r="H11" s="45">
        <f t="shared" si="2"/>
        <v>42459.458</v>
      </c>
      <c r="I11" s="45">
        <v>166535</v>
      </c>
      <c r="J11" s="45">
        <v>25595.279</v>
      </c>
      <c r="K11" s="45">
        <v>0</v>
      </c>
      <c r="L11" s="45">
        <v>0</v>
      </c>
      <c r="M11" s="45">
        <v>161796.986</v>
      </c>
      <c r="N11" s="45">
        <v>43487.5796</v>
      </c>
      <c r="O11" s="45">
        <v>14136.589</v>
      </c>
      <c r="P11" s="45">
        <v>4183.4749</v>
      </c>
      <c r="Q11" s="45">
        <v>90631</v>
      </c>
      <c r="R11" s="45">
        <v>20561.2347</v>
      </c>
      <c r="S11" s="45">
        <v>2673.397</v>
      </c>
      <c r="T11" s="45">
        <v>787.69</v>
      </c>
      <c r="U11" s="45">
        <v>3100</v>
      </c>
      <c r="V11" s="45">
        <v>160.08</v>
      </c>
      <c r="W11" s="45">
        <v>38832</v>
      </c>
      <c r="X11" s="45">
        <v>14616.05</v>
      </c>
      <c r="Y11" s="45">
        <v>35532</v>
      </c>
      <c r="Z11" s="45">
        <v>14015.3</v>
      </c>
      <c r="AA11" s="45">
        <v>1500</v>
      </c>
      <c r="AB11" s="45">
        <v>0</v>
      </c>
      <c r="AC11" s="45">
        <v>10072</v>
      </c>
      <c r="AD11" s="45">
        <v>3109.05</v>
      </c>
      <c r="AE11" s="45">
        <v>0</v>
      </c>
      <c r="AF11" s="45">
        <v>0</v>
      </c>
      <c r="AG11" s="45">
        <v>198500</v>
      </c>
      <c r="AH11" s="45">
        <v>29248.916</v>
      </c>
      <c r="AI11" s="45">
        <v>198500</v>
      </c>
      <c r="AJ11" s="45">
        <v>29248.916</v>
      </c>
      <c r="AK11" s="45">
        <v>0</v>
      </c>
      <c r="AL11" s="45">
        <v>0</v>
      </c>
      <c r="AM11" s="45">
        <v>0</v>
      </c>
      <c r="AN11" s="45">
        <v>0</v>
      </c>
      <c r="AO11" s="45">
        <v>6000</v>
      </c>
      <c r="AP11" s="45">
        <v>2138.6</v>
      </c>
      <c r="AQ11" s="45">
        <f t="shared" si="3"/>
        <v>130400</v>
      </c>
      <c r="AR11" s="45">
        <f t="shared" si="3"/>
        <v>1217.02</v>
      </c>
      <c r="AS11" s="45">
        <v>130400</v>
      </c>
      <c r="AT11" s="45">
        <v>1217.02</v>
      </c>
      <c r="AU11" s="45">
        <v>0</v>
      </c>
      <c r="AV11" s="45">
        <v>0</v>
      </c>
      <c r="AW11" s="45">
        <v>130000</v>
      </c>
      <c r="AX11" s="45">
        <v>1175.02</v>
      </c>
      <c r="AY11" s="45">
        <v>0</v>
      </c>
      <c r="AZ11" s="45">
        <v>0</v>
      </c>
      <c r="BA11" s="45">
        <v>0</v>
      </c>
      <c r="BB11" s="45">
        <v>0</v>
      </c>
      <c r="BC11" s="45">
        <v>277144.4638</v>
      </c>
      <c r="BD11" s="45">
        <v>43583.268</v>
      </c>
      <c r="BE11" s="45">
        <v>47834</v>
      </c>
      <c r="BF11" s="45">
        <v>1847.9</v>
      </c>
      <c r="BG11" s="45">
        <v>0</v>
      </c>
      <c r="BH11" s="45">
        <v>0</v>
      </c>
      <c r="BI11" s="45">
        <v>-1500</v>
      </c>
      <c r="BJ11" s="45">
        <v>-2238.5</v>
      </c>
      <c r="BK11" s="45">
        <v>-1500</v>
      </c>
      <c r="BL11" s="45">
        <v>-733.21</v>
      </c>
      <c r="BM11" s="45">
        <v>0</v>
      </c>
      <c r="BN11" s="45">
        <v>0</v>
      </c>
    </row>
    <row r="12" spans="1:66" s="41" customFormat="1" ht="18" customHeight="1">
      <c r="A12" s="47">
        <v>3</v>
      </c>
      <c r="B12" s="51" t="s">
        <v>100</v>
      </c>
      <c r="C12" s="45">
        <f t="shared" si="0"/>
        <v>1979707.6811000002</v>
      </c>
      <c r="D12" s="45">
        <f t="shared" si="0"/>
        <v>274937.61689999996</v>
      </c>
      <c r="E12" s="45">
        <f t="shared" si="1"/>
        <v>1209710.3</v>
      </c>
      <c r="F12" s="45">
        <f t="shared" si="1"/>
        <v>253416.84189999997</v>
      </c>
      <c r="G12" s="45">
        <f t="shared" si="2"/>
        <v>769997.3811</v>
      </c>
      <c r="H12" s="45">
        <f t="shared" si="2"/>
        <v>21520.774999999998</v>
      </c>
      <c r="I12" s="45">
        <v>172800</v>
      </c>
      <c r="J12" s="45">
        <v>32474.199</v>
      </c>
      <c r="K12" s="45">
        <v>0</v>
      </c>
      <c r="L12" s="45">
        <v>0</v>
      </c>
      <c r="M12" s="45">
        <v>145968.6</v>
      </c>
      <c r="N12" s="45">
        <v>19488.4079</v>
      </c>
      <c r="O12" s="45">
        <v>37914.8</v>
      </c>
      <c r="P12" s="45">
        <v>8737.5961</v>
      </c>
      <c r="Q12" s="45">
        <v>2103.2</v>
      </c>
      <c r="R12" s="45">
        <v>329.544</v>
      </c>
      <c r="S12" s="45">
        <v>2845.3</v>
      </c>
      <c r="T12" s="45">
        <v>332.9461</v>
      </c>
      <c r="U12" s="45">
        <v>3300</v>
      </c>
      <c r="V12" s="45">
        <v>79.6</v>
      </c>
      <c r="W12" s="45">
        <v>31950</v>
      </c>
      <c r="X12" s="45">
        <v>3032.1</v>
      </c>
      <c r="Y12" s="45">
        <v>21000</v>
      </c>
      <c r="Z12" s="45">
        <v>2705</v>
      </c>
      <c r="AA12" s="45">
        <v>3600</v>
      </c>
      <c r="AB12" s="45">
        <v>0</v>
      </c>
      <c r="AC12" s="45">
        <v>56555.3</v>
      </c>
      <c r="AD12" s="45">
        <v>6501.6217</v>
      </c>
      <c r="AE12" s="45">
        <v>0</v>
      </c>
      <c r="AF12" s="45">
        <v>0</v>
      </c>
      <c r="AG12" s="45">
        <v>757364</v>
      </c>
      <c r="AH12" s="45">
        <v>171120.4</v>
      </c>
      <c r="AI12" s="45">
        <v>757364</v>
      </c>
      <c r="AJ12" s="45">
        <v>171120.4</v>
      </c>
      <c r="AK12" s="45">
        <v>11136</v>
      </c>
      <c r="AL12" s="45">
        <v>11135.745</v>
      </c>
      <c r="AM12" s="45">
        <v>0</v>
      </c>
      <c r="AN12" s="45">
        <v>0</v>
      </c>
      <c r="AO12" s="45">
        <v>22000</v>
      </c>
      <c r="AP12" s="45">
        <v>17370</v>
      </c>
      <c r="AQ12" s="45">
        <f t="shared" si="3"/>
        <v>100441.7</v>
      </c>
      <c r="AR12" s="45">
        <f t="shared" si="3"/>
        <v>1828.09</v>
      </c>
      <c r="AS12" s="45">
        <v>100441.7</v>
      </c>
      <c r="AT12" s="45">
        <v>1828.09</v>
      </c>
      <c r="AU12" s="45">
        <v>0</v>
      </c>
      <c r="AV12" s="45">
        <v>0</v>
      </c>
      <c r="AW12" s="45">
        <v>98261.7</v>
      </c>
      <c r="AX12" s="45">
        <v>1500</v>
      </c>
      <c r="AY12" s="45">
        <v>0</v>
      </c>
      <c r="AZ12" s="45">
        <v>0</v>
      </c>
      <c r="BA12" s="45">
        <v>0</v>
      </c>
      <c r="BB12" s="45">
        <v>0</v>
      </c>
      <c r="BC12" s="45">
        <v>737997.3811</v>
      </c>
      <c r="BD12" s="45">
        <v>22507.675</v>
      </c>
      <c r="BE12" s="45">
        <v>32000</v>
      </c>
      <c r="BF12" s="45">
        <v>3570</v>
      </c>
      <c r="BG12" s="45">
        <v>0</v>
      </c>
      <c r="BH12" s="45">
        <v>0</v>
      </c>
      <c r="BI12" s="45">
        <v>0</v>
      </c>
      <c r="BJ12" s="45">
        <v>-1302.61</v>
      </c>
      <c r="BK12" s="45">
        <v>0</v>
      </c>
      <c r="BL12" s="45">
        <v>-3254.29</v>
      </c>
      <c r="BM12" s="45">
        <v>0</v>
      </c>
      <c r="BN12" s="45">
        <v>0</v>
      </c>
    </row>
    <row r="13" spans="1:66" s="41" customFormat="1" ht="19.5" customHeight="1">
      <c r="A13" s="47">
        <v>4</v>
      </c>
      <c r="B13" s="51" t="s">
        <v>94</v>
      </c>
      <c r="C13" s="45">
        <f t="shared" si="0"/>
        <v>284408.864</v>
      </c>
      <c r="D13" s="45">
        <f t="shared" si="0"/>
        <v>50294.0989</v>
      </c>
      <c r="E13" s="45">
        <f t="shared" si="1"/>
        <v>255634.11</v>
      </c>
      <c r="F13" s="45">
        <f t="shared" si="1"/>
        <v>47901.1639</v>
      </c>
      <c r="G13" s="45">
        <f t="shared" si="2"/>
        <v>28774.754</v>
      </c>
      <c r="H13" s="45">
        <f t="shared" si="2"/>
        <v>2392.935</v>
      </c>
      <c r="I13" s="45">
        <v>65000</v>
      </c>
      <c r="J13" s="45">
        <v>16486.272</v>
      </c>
      <c r="K13" s="45">
        <v>0</v>
      </c>
      <c r="L13" s="45">
        <v>0</v>
      </c>
      <c r="M13" s="45">
        <v>52780</v>
      </c>
      <c r="N13" s="45">
        <v>5002.8749</v>
      </c>
      <c r="O13" s="45">
        <v>6000</v>
      </c>
      <c r="P13" s="45">
        <v>2251.3004</v>
      </c>
      <c r="Q13" s="45">
        <v>950</v>
      </c>
      <c r="R13" s="45">
        <v>119.061</v>
      </c>
      <c r="S13" s="45">
        <v>1000</v>
      </c>
      <c r="T13" s="45">
        <v>193.46</v>
      </c>
      <c r="U13" s="45">
        <v>2000</v>
      </c>
      <c r="V13" s="45">
        <v>0</v>
      </c>
      <c r="W13" s="45">
        <v>11290</v>
      </c>
      <c r="X13" s="45">
        <v>689</v>
      </c>
      <c r="Y13" s="45">
        <v>7000</v>
      </c>
      <c r="Z13" s="45">
        <v>493.3</v>
      </c>
      <c r="AA13" s="45">
        <v>8500</v>
      </c>
      <c r="AB13" s="45">
        <v>132.053</v>
      </c>
      <c r="AC13" s="45">
        <v>21140</v>
      </c>
      <c r="AD13" s="45">
        <v>1018.0005</v>
      </c>
      <c r="AE13" s="45">
        <v>0</v>
      </c>
      <c r="AF13" s="45">
        <v>0</v>
      </c>
      <c r="AG13" s="45">
        <v>113000</v>
      </c>
      <c r="AH13" s="45">
        <v>24494.017</v>
      </c>
      <c r="AI13" s="45">
        <v>113000</v>
      </c>
      <c r="AJ13" s="45">
        <v>24494.017</v>
      </c>
      <c r="AK13" s="45">
        <v>1300</v>
      </c>
      <c r="AL13" s="45">
        <v>0</v>
      </c>
      <c r="AM13" s="45">
        <v>1300</v>
      </c>
      <c r="AN13" s="45">
        <v>0</v>
      </c>
      <c r="AO13" s="45">
        <v>4000</v>
      </c>
      <c r="AP13" s="45">
        <v>1200</v>
      </c>
      <c r="AQ13" s="45">
        <f t="shared" si="3"/>
        <v>19554.11</v>
      </c>
      <c r="AR13" s="45">
        <f t="shared" si="3"/>
        <v>718</v>
      </c>
      <c r="AS13" s="45">
        <v>19554.11</v>
      </c>
      <c r="AT13" s="45">
        <v>718</v>
      </c>
      <c r="AU13" s="45">
        <v>0</v>
      </c>
      <c r="AV13" s="45">
        <v>0</v>
      </c>
      <c r="AW13" s="45">
        <v>17939.11</v>
      </c>
      <c r="AX13" s="45">
        <v>540</v>
      </c>
      <c r="AY13" s="45">
        <v>0</v>
      </c>
      <c r="AZ13" s="45">
        <v>0</v>
      </c>
      <c r="BA13" s="45">
        <v>0</v>
      </c>
      <c r="BB13" s="45">
        <v>0</v>
      </c>
      <c r="BC13" s="45">
        <v>17474.754</v>
      </c>
      <c r="BD13" s="45">
        <v>2104.18</v>
      </c>
      <c r="BE13" s="45">
        <v>11300</v>
      </c>
      <c r="BF13" s="45">
        <v>579</v>
      </c>
      <c r="BG13" s="45">
        <v>3000</v>
      </c>
      <c r="BH13" s="45">
        <v>0</v>
      </c>
      <c r="BI13" s="45">
        <v>0</v>
      </c>
      <c r="BJ13" s="45">
        <v>0</v>
      </c>
      <c r="BK13" s="45">
        <v>-3000</v>
      </c>
      <c r="BL13" s="45">
        <v>-290.245</v>
      </c>
      <c r="BM13" s="45">
        <v>0</v>
      </c>
      <c r="BN13" s="45">
        <v>0</v>
      </c>
    </row>
    <row r="14" spans="1:66" s="41" customFormat="1" ht="19.5" customHeight="1">
      <c r="A14" s="47">
        <v>5</v>
      </c>
      <c r="B14" s="51" t="s">
        <v>95</v>
      </c>
      <c r="C14" s="45">
        <f t="shared" si="0"/>
        <v>267647.53829999996</v>
      </c>
      <c r="D14" s="45">
        <f t="shared" si="0"/>
        <v>41213.5879</v>
      </c>
      <c r="E14" s="45">
        <f t="shared" si="1"/>
        <v>229834.62139999997</v>
      </c>
      <c r="F14" s="45">
        <f t="shared" si="1"/>
        <v>41239.1179</v>
      </c>
      <c r="G14" s="45">
        <f t="shared" si="2"/>
        <v>37812.916900000004</v>
      </c>
      <c r="H14" s="45">
        <f t="shared" si="2"/>
        <v>-25.53</v>
      </c>
      <c r="I14" s="45">
        <v>65539.0214</v>
      </c>
      <c r="J14" s="45">
        <v>16591.132</v>
      </c>
      <c r="K14" s="45">
        <v>0</v>
      </c>
      <c r="L14" s="45">
        <v>0</v>
      </c>
      <c r="M14" s="45">
        <v>37022.2</v>
      </c>
      <c r="N14" s="45">
        <v>6149.6819</v>
      </c>
      <c r="O14" s="45">
        <v>5488</v>
      </c>
      <c r="P14" s="45">
        <v>2507.7517</v>
      </c>
      <c r="Q14" s="45">
        <v>700</v>
      </c>
      <c r="R14" s="45">
        <v>91.188</v>
      </c>
      <c r="S14" s="45">
        <v>999</v>
      </c>
      <c r="T14" s="45">
        <v>162</v>
      </c>
      <c r="U14" s="45">
        <v>1600</v>
      </c>
      <c r="V14" s="45">
        <v>101</v>
      </c>
      <c r="W14" s="45">
        <v>7053.2</v>
      </c>
      <c r="X14" s="45">
        <v>716</v>
      </c>
      <c r="Y14" s="45">
        <v>3580</v>
      </c>
      <c r="Z14" s="45">
        <v>336</v>
      </c>
      <c r="AA14" s="45">
        <v>994</v>
      </c>
      <c r="AB14" s="45">
        <v>223.65</v>
      </c>
      <c r="AC14" s="45">
        <v>14529</v>
      </c>
      <c r="AD14" s="45">
        <v>1811.4302</v>
      </c>
      <c r="AE14" s="45">
        <v>0</v>
      </c>
      <c r="AF14" s="45">
        <v>0</v>
      </c>
      <c r="AG14" s="45">
        <v>83469.5</v>
      </c>
      <c r="AH14" s="45">
        <v>18465.304</v>
      </c>
      <c r="AI14" s="45">
        <v>83469.5</v>
      </c>
      <c r="AJ14" s="45">
        <v>18465.304</v>
      </c>
      <c r="AK14" s="45">
        <v>450</v>
      </c>
      <c r="AL14" s="45">
        <v>0</v>
      </c>
      <c r="AM14" s="45">
        <v>0</v>
      </c>
      <c r="AN14" s="45">
        <v>0</v>
      </c>
      <c r="AO14" s="45">
        <v>4500</v>
      </c>
      <c r="AP14" s="45">
        <v>30</v>
      </c>
      <c r="AQ14" s="45">
        <f t="shared" si="3"/>
        <v>38853.9</v>
      </c>
      <c r="AR14" s="45">
        <f t="shared" si="3"/>
        <v>3</v>
      </c>
      <c r="AS14" s="45">
        <v>38853.9</v>
      </c>
      <c r="AT14" s="45">
        <v>3</v>
      </c>
      <c r="AU14" s="45">
        <v>0</v>
      </c>
      <c r="AV14" s="45">
        <v>0</v>
      </c>
      <c r="AW14" s="45">
        <v>36975.9</v>
      </c>
      <c r="AX14" s="45">
        <v>0</v>
      </c>
      <c r="AY14" s="45">
        <v>0</v>
      </c>
      <c r="AZ14" s="45">
        <v>0</v>
      </c>
      <c r="BA14" s="45">
        <v>0</v>
      </c>
      <c r="BB14" s="45">
        <v>0</v>
      </c>
      <c r="BC14" s="45">
        <v>36032.9821</v>
      </c>
      <c r="BD14" s="45">
        <v>0</v>
      </c>
      <c r="BE14" s="45">
        <v>1779.9348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-25.53</v>
      </c>
      <c r="BM14" s="45">
        <v>0</v>
      </c>
      <c r="BN14" s="45">
        <v>0</v>
      </c>
    </row>
    <row r="15" spans="1:66" s="41" customFormat="1" ht="19.5" customHeight="1">
      <c r="A15" s="47">
        <v>6</v>
      </c>
      <c r="B15" s="51" t="s">
        <v>101</v>
      </c>
      <c r="C15" s="45">
        <f t="shared" si="0"/>
        <v>1971544.56</v>
      </c>
      <c r="D15" s="45">
        <f t="shared" si="0"/>
        <v>256247.43219999998</v>
      </c>
      <c r="E15" s="45">
        <f t="shared" si="1"/>
        <v>1570525.3800000001</v>
      </c>
      <c r="F15" s="45">
        <f t="shared" si="1"/>
        <v>213590.25319999998</v>
      </c>
      <c r="G15" s="45">
        <f t="shared" si="2"/>
        <v>401019.18000000005</v>
      </c>
      <c r="H15" s="45">
        <f t="shared" si="2"/>
        <v>42657.179000000004</v>
      </c>
      <c r="I15" s="45">
        <v>347000</v>
      </c>
      <c r="J15" s="45">
        <v>61989.318</v>
      </c>
      <c r="K15" s="45">
        <v>0</v>
      </c>
      <c r="L15" s="45">
        <v>0</v>
      </c>
      <c r="M15" s="45">
        <v>145499.988</v>
      </c>
      <c r="N15" s="45">
        <v>14160.4612</v>
      </c>
      <c r="O15" s="45">
        <v>30000</v>
      </c>
      <c r="P15" s="45">
        <v>8055.873</v>
      </c>
      <c r="Q15" s="45">
        <v>600</v>
      </c>
      <c r="R15" s="45">
        <v>101.886</v>
      </c>
      <c r="S15" s="45">
        <v>3535</v>
      </c>
      <c r="T15" s="45">
        <v>801.4044</v>
      </c>
      <c r="U15" s="45">
        <v>3050</v>
      </c>
      <c r="V15" s="45">
        <v>133</v>
      </c>
      <c r="W15" s="45">
        <v>11492.4</v>
      </c>
      <c r="X15" s="45">
        <v>1396</v>
      </c>
      <c r="Y15" s="45">
        <v>0</v>
      </c>
      <c r="Z15" s="45">
        <v>0</v>
      </c>
      <c r="AA15" s="45">
        <v>68584.588</v>
      </c>
      <c r="AB15" s="45">
        <v>482.3</v>
      </c>
      <c r="AC15" s="45">
        <v>16510</v>
      </c>
      <c r="AD15" s="45">
        <v>1788.925</v>
      </c>
      <c r="AE15" s="45">
        <v>0</v>
      </c>
      <c r="AF15" s="45">
        <v>0</v>
      </c>
      <c r="AG15" s="45">
        <v>740181.092</v>
      </c>
      <c r="AH15" s="45">
        <v>135304.799</v>
      </c>
      <c r="AI15" s="45">
        <v>740181.092</v>
      </c>
      <c r="AJ15" s="45">
        <v>135304.799</v>
      </c>
      <c r="AK15" s="45">
        <v>3050</v>
      </c>
      <c r="AL15" s="45">
        <v>1050</v>
      </c>
      <c r="AM15" s="45">
        <v>2400</v>
      </c>
      <c r="AN15" s="45">
        <v>400</v>
      </c>
      <c r="AO15" s="45">
        <v>5900</v>
      </c>
      <c r="AP15" s="45">
        <v>540</v>
      </c>
      <c r="AQ15" s="45">
        <f t="shared" si="3"/>
        <v>375213.271</v>
      </c>
      <c r="AR15" s="45">
        <f t="shared" si="3"/>
        <v>545.675</v>
      </c>
      <c r="AS15" s="45">
        <v>328894.3</v>
      </c>
      <c r="AT15" s="45">
        <v>545.675</v>
      </c>
      <c r="AU15" s="45">
        <v>46318.971</v>
      </c>
      <c r="AV15" s="45">
        <v>0</v>
      </c>
      <c r="AW15" s="45">
        <v>311734.3</v>
      </c>
      <c r="AX15" s="45">
        <v>0</v>
      </c>
      <c r="AY15" s="45">
        <v>46318.971</v>
      </c>
      <c r="AZ15" s="45">
        <v>0</v>
      </c>
      <c r="BA15" s="45">
        <v>0</v>
      </c>
      <c r="BB15" s="45">
        <v>0</v>
      </c>
      <c r="BC15" s="45">
        <v>343913.809</v>
      </c>
      <c r="BD15" s="45">
        <v>33021.296</v>
      </c>
      <c r="BE15" s="45">
        <v>13786.4</v>
      </c>
      <c r="BF15" s="45">
        <v>11440.9</v>
      </c>
      <c r="BG15" s="45">
        <v>0</v>
      </c>
      <c r="BH15" s="45">
        <v>0</v>
      </c>
      <c r="BI15" s="45">
        <v>0</v>
      </c>
      <c r="BJ15" s="45">
        <v>0</v>
      </c>
      <c r="BK15" s="45">
        <v>-3000</v>
      </c>
      <c r="BL15" s="45">
        <v>-1805.017</v>
      </c>
      <c r="BM15" s="45">
        <v>0</v>
      </c>
      <c r="BN15" s="45">
        <v>0</v>
      </c>
    </row>
    <row r="16" spans="1:66" s="41" customFormat="1" ht="19.5" customHeight="1">
      <c r="A16" s="47">
        <v>7</v>
      </c>
      <c r="B16" s="51" t="s">
        <v>96</v>
      </c>
      <c r="C16" s="45">
        <f t="shared" si="0"/>
        <v>97805.4317</v>
      </c>
      <c r="D16" s="45">
        <f t="shared" si="0"/>
        <v>50101.9375</v>
      </c>
      <c r="E16" s="45">
        <f t="shared" si="1"/>
        <v>35580.3717</v>
      </c>
      <c r="F16" s="45">
        <f t="shared" si="1"/>
        <v>18754.9585</v>
      </c>
      <c r="G16" s="45">
        <f t="shared" si="2"/>
        <v>62225.06</v>
      </c>
      <c r="H16" s="45">
        <f t="shared" si="2"/>
        <v>31346.979</v>
      </c>
      <c r="I16" s="45">
        <v>17206.3717</v>
      </c>
      <c r="J16" s="45">
        <v>12669.437</v>
      </c>
      <c r="K16" s="45">
        <v>0</v>
      </c>
      <c r="L16" s="45">
        <v>0</v>
      </c>
      <c r="M16" s="45">
        <v>10745</v>
      </c>
      <c r="N16" s="45">
        <v>3872.5215</v>
      </c>
      <c r="O16" s="45">
        <v>7000</v>
      </c>
      <c r="P16" s="45">
        <v>2253.7215</v>
      </c>
      <c r="Q16" s="45">
        <v>0</v>
      </c>
      <c r="R16" s="45">
        <v>0</v>
      </c>
      <c r="S16" s="45">
        <v>545</v>
      </c>
      <c r="T16" s="45">
        <v>135</v>
      </c>
      <c r="U16" s="45">
        <v>200</v>
      </c>
      <c r="V16" s="45">
        <v>28</v>
      </c>
      <c r="W16" s="45">
        <v>1000</v>
      </c>
      <c r="X16" s="45">
        <v>10.8</v>
      </c>
      <c r="Y16" s="45">
        <v>1000</v>
      </c>
      <c r="Z16" s="45">
        <v>10.8</v>
      </c>
      <c r="AA16" s="45">
        <v>0</v>
      </c>
      <c r="AB16" s="45">
        <v>0</v>
      </c>
      <c r="AC16" s="45">
        <v>1000</v>
      </c>
      <c r="AD16" s="45">
        <v>485</v>
      </c>
      <c r="AE16" s="45">
        <v>0</v>
      </c>
      <c r="AF16" s="45">
        <v>0</v>
      </c>
      <c r="AG16" s="45">
        <v>4800</v>
      </c>
      <c r="AH16" s="45">
        <v>1084</v>
      </c>
      <c r="AI16" s="45">
        <v>4800</v>
      </c>
      <c r="AJ16" s="45">
        <v>1084</v>
      </c>
      <c r="AK16" s="45">
        <v>0</v>
      </c>
      <c r="AL16" s="45">
        <v>0</v>
      </c>
      <c r="AM16" s="45">
        <v>0</v>
      </c>
      <c r="AN16" s="45">
        <v>0</v>
      </c>
      <c r="AO16" s="45">
        <v>2000</v>
      </c>
      <c r="AP16" s="45">
        <v>300</v>
      </c>
      <c r="AQ16" s="45">
        <f t="shared" si="3"/>
        <v>829</v>
      </c>
      <c r="AR16" s="45">
        <f t="shared" si="3"/>
        <v>829</v>
      </c>
      <c r="AS16" s="45">
        <v>829</v>
      </c>
      <c r="AT16" s="45">
        <v>829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62225.06</v>
      </c>
      <c r="BD16" s="45">
        <v>31346.979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</row>
    <row r="17" spans="1:66" s="41" customFormat="1" ht="19.5" customHeight="1">
      <c r="A17" s="47">
        <v>8</v>
      </c>
      <c r="B17" s="51" t="s">
        <v>102</v>
      </c>
      <c r="C17" s="45">
        <f t="shared" si="0"/>
        <v>1025868.8208999999</v>
      </c>
      <c r="D17" s="45">
        <f t="shared" si="0"/>
        <v>126992.54740000001</v>
      </c>
      <c r="E17" s="45">
        <f t="shared" si="1"/>
        <v>708807.8169</v>
      </c>
      <c r="F17" s="45">
        <f t="shared" si="1"/>
        <v>140028.2104</v>
      </c>
      <c r="G17" s="45">
        <f t="shared" si="2"/>
        <v>317061.004</v>
      </c>
      <c r="H17" s="45">
        <f t="shared" si="2"/>
        <v>-13035.663</v>
      </c>
      <c r="I17" s="45">
        <v>114300.366</v>
      </c>
      <c r="J17" s="45">
        <v>28488.623</v>
      </c>
      <c r="K17" s="45">
        <v>0</v>
      </c>
      <c r="L17" s="45">
        <v>0</v>
      </c>
      <c r="M17" s="45">
        <v>35547.55</v>
      </c>
      <c r="N17" s="45">
        <v>8310.5014</v>
      </c>
      <c r="O17" s="45">
        <v>14500</v>
      </c>
      <c r="P17" s="45">
        <v>5094.8688</v>
      </c>
      <c r="Q17" s="45">
        <v>800</v>
      </c>
      <c r="R17" s="45">
        <v>39.42</v>
      </c>
      <c r="S17" s="45">
        <v>1830</v>
      </c>
      <c r="T17" s="45">
        <v>354.4122</v>
      </c>
      <c r="U17" s="45">
        <v>817.55</v>
      </c>
      <c r="V17" s="45">
        <v>128</v>
      </c>
      <c r="W17" s="45">
        <v>2250</v>
      </c>
      <c r="X17" s="45">
        <v>568.5</v>
      </c>
      <c r="Y17" s="45">
        <v>500</v>
      </c>
      <c r="Z17" s="45">
        <v>128</v>
      </c>
      <c r="AA17" s="45">
        <v>2300</v>
      </c>
      <c r="AB17" s="45">
        <v>255</v>
      </c>
      <c r="AC17" s="45">
        <v>9540</v>
      </c>
      <c r="AD17" s="45">
        <v>1057.8004</v>
      </c>
      <c r="AE17" s="45">
        <v>0</v>
      </c>
      <c r="AF17" s="45">
        <v>0</v>
      </c>
      <c r="AG17" s="45">
        <v>458758.3009</v>
      </c>
      <c r="AH17" s="45">
        <v>98571.07</v>
      </c>
      <c r="AI17" s="45">
        <v>458758.3009</v>
      </c>
      <c r="AJ17" s="45">
        <v>98571.07</v>
      </c>
      <c r="AK17" s="45">
        <v>0</v>
      </c>
      <c r="AL17" s="45">
        <v>0</v>
      </c>
      <c r="AM17" s="45">
        <v>0</v>
      </c>
      <c r="AN17" s="45">
        <v>0</v>
      </c>
      <c r="AO17" s="45">
        <v>7214.516</v>
      </c>
      <c r="AP17" s="45">
        <v>4494.516</v>
      </c>
      <c r="AQ17" s="45">
        <f t="shared" si="3"/>
        <v>92987.084</v>
      </c>
      <c r="AR17" s="45">
        <f t="shared" si="3"/>
        <v>163.5</v>
      </c>
      <c r="AS17" s="45">
        <v>92987.084</v>
      </c>
      <c r="AT17" s="45">
        <v>163.5</v>
      </c>
      <c r="AU17" s="45">
        <v>0</v>
      </c>
      <c r="AV17" s="45">
        <v>0</v>
      </c>
      <c r="AW17" s="45">
        <v>92687.084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344061.004</v>
      </c>
      <c r="BD17" s="45">
        <v>250</v>
      </c>
      <c r="BE17" s="45">
        <v>1000</v>
      </c>
      <c r="BF17" s="45">
        <v>680</v>
      </c>
      <c r="BG17" s="45">
        <v>0</v>
      </c>
      <c r="BH17" s="45">
        <v>0</v>
      </c>
      <c r="BI17" s="45">
        <v>-6000</v>
      </c>
      <c r="BJ17" s="45">
        <v>-799.713</v>
      </c>
      <c r="BK17" s="45">
        <v>-22000</v>
      </c>
      <c r="BL17" s="45">
        <v>-13165.95</v>
      </c>
      <c r="BM17" s="45">
        <v>0</v>
      </c>
      <c r="BN17" s="45">
        <v>0</v>
      </c>
    </row>
    <row r="18" spans="1:66" ht="16.5" customHeight="1">
      <c r="A18" s="49"/>
      <c r="B18" s="52" t="s">
        <v>97</v>
      </c>
      <c r="C18" s="45">
        <f aca="true" t="shared" si="4" ref="C18:AH18">SUM(C10:C17)</f>
        <v>11531800.4458</v>
      </c>
      <c r="D18" s="45">
        <f t="shared" si="4"/>
        <v>1513154.5111999998</v>
      </c>
      <c r="E18" s="45">
        <f t="shared" si="4"/>
        <v>7481987.285999999</v>
      </c>
      <c r="F18" s="45">
        <f t="shared" si="4"/>
        <v>1262452.3242</v>
      </c>
      <c r="G18" s="45">
        <f t="shared" si="4"/>
        <v>4049813.159800001</v>
      </c>
      <c r="H18" s="45">
        <f t="shared" si="4"/>
        <v>250702.18699999998</v>
      </c>
      <c r="I18" s="45">
        <f t="shared" si="4"/>
        <v>1341410.1590999998</v>
      </c>
      <c r="J18" s="45">
        <f t="shared" si="4"/>
        <v>274736.142</v>
      </c>
      <c r="K18" s="45">
        <f t="shared" si="4"/>
        <v>0</v>
      </c>
      <c r="L18" s="45">
        <f t="shared" si="4"/>
        <v>0</v>
      </c>
      <c r="M18" s="45">
        <f t="shared" si="4"/>
        <v>806578.724</v>
      </c>
      <c r="N18" s="45">
        <f t="shared" si="4"/>
        <v>127141.3412</v>
      </c>
      <c r="O18" s="45">
        <f t="shared" si="4"/>
        <v>149669.389</v>
      </c>
      <c r="P18" s="45">
        <f t="shared" si="4"/>
        <v>43482.538400000005</v>
      </c>
      <c r="Q18" s="45">
        <f t="shared" si="4"/>
        <v>96686</v>
      </c>
      <c r="R18" s="45">
        <f t="shared" si="4"/>
        <v>21374.273699999998</v>
      </c>
      <c r="S18" s="45">
        <f t="shared" si="4"/>
        <v>17387.697</v>
      </c>
      <c r="T18" s="45">
        <f t="shared" si="4"/>
        <v>3460.8325000000004</v>
      </c>
      <c r="U18" s="45">
        <f t="shared" si="4"/>
        <v>18119.55</v>
      </c>
      <c r="V18" s="45">
        <f t="shared" si="4"/>
        <v>1051.68</v>
      </c>
      <c r="W18" s="45">
        <f t="shared" si="4"/>
        <v>152438.3</v>
      </c>
      <c r="X18" s="45">
        <f t="shared" si="4"/>
        <v>27700.614999999998</v>
      </c>
      <c r="Y18" s="45">
        <f t="shared" si="4"/>
        <v>105272.7</v>
      </c>
      <c r="Z18" s="45">
        <f t="shared" si="4"/>
        <v>23480.339999999997</v>
      </c>
      <c r="AA18" s="45">
        <f t="shared" si="4"/>
        <v>146264.288</v>
      </c>
      <c r="AB18" s="45">
        <f t="shared" si="4"/>
        <v>1382.253</v>
      </c>
      <c r="AC18" s="45">
        <f t="shared" si="4"/>
        <v>183684.5</v>
      </c>
      <c r="AD18" s="45">
        <f t="shared" si="4"/>
        <v>22245.142799999998</v>
      </c>
      <c r="AE18" s="45">
        <f t="shared" si="4"/>
        <v>0</v>
      </c>
      <c r="AF18" s="45">
        <f t="shared" si="4"/>
        <v>0</v>
      </c>
      <c r="AG18" s="45">
        <f t="shared" si="4"/>
        <v>3936004.5929000005</v>
      </c>
      <c r="AH18" s="45">
        <f t="shared" si="4"/>
        <v>805765.9950000001</v>
      </c>
      <c r="AI18" s="45">
        <f aca="true" t="shared" si="5" ref="AI18:BN18">SUM(AI10:AI17)</f>
        <v>3936004.5929000005</v>
      </c>
      <c r="AJ18" s="45">
        <f t="shared" si="5"/>
        <v>805765.9950000001</v>
      </c>
      <c r="AK18" s="45">
        <f t="shared" si="5"/>
        <v>107088.3</v>
      </c>
      <c r="AL18" s="45">
        <f t="shared" si="5"/>
        <v>17920.695</v>
      </c>
      <c r="AM18" s="45">
        <f t="shared" si="5"/>
        <v>37400</v>
      </c>
      <c r="AN18" s="45">
        <f t="shared" si="5"/>
        <v>2489.6</v>
      </c>
      <c r="AO18" s="45">
        <f t="shared" si="5"/>
        <v>101614.516</v>
      </c>
      <c r="AP18" s="45">
        <f t="shared" si="5"/>
        <v>30872.115999999998</v>
      </c>
      <c r="AQ18" s="45">
        <f t="shared" si="5"/>
        <v>1235609.965</v>
      </c>
      <c r="AR18" s="45">
        <f t="shared" si="5"/>
        <v>6016.035</v>
      </c>
      <c r="AS18" s="45">
        <f t="shared" si="5"/>
        <v>1189290.994</v>
      </c>
      <c r="AT18" s="45">
        <f t="shared" si="5"/>
        <v>6016.035</v>
      </c>
      <c r="AU18" s="45">
        <f t="shared" si="5"/>
        <v>46318.971</v>
      </c>
      <c r="AV18" s="45">
        <f t="shared" si="5"/>
        <v>0</v>
      </c>
      <c r="AW18" s="45">
        <f t="shared" si="5"/>
        <v>1160928.994</v>
      </c>
      <c r="AX18" s="45">
        <f t="shared" si="5"/>
        <v>3215.02</v>
      </c>
      <c r="AY18" s="45">
        <f t="shared" si="5"/>
        <v>46318.971</v>
      </c>
      <c r="AZ18" s="45">
        <f t="shared" si="5"/>
        <v>0</v>
      </c>
      <c r="BA18" s="45">
        <f t="shared" si="5"/>
        <v>0</v>
      </c>
      <c r="BB18" s="45">
        <f t="shared" si="5"/>
        <v>0</v>
      </c>
      <c r="BC18" s="45">
        <f t="shared" si="5"/>
        <v>3846895.1540000006</v>
      </c>
      <c r="BD18" s="45">
        <f t="shared" si="5"/>
        <v>254129.82199999996</v>
      </c>
      <c r="BE18" s="45">
        <f t="shared" si="5"/>
        <v>201612.33479999998</v>
      </c>
      <c r="BF18" s="45">
        <f t="shared" si="5"/>
        <v>32398.800000000003</v>
      </c>
      <c r="BG18" s="45">
        <f t="shared" si="5"/>
        <v>3986.7</v>
      </c>
      <c r="BH18" s="45">
        <f t="shared" si="5"/>
        <v>0</v>
      </c>
      <c r="BI18" s="45">
        <f t="shared" si="5"/>
        <v>-10500</v>
      </c>
      <c r="BJ18" s="45">
        <f t="shared" si="5"/>
        <v>-9711.223</v>
      </c>
      <c r="BK18" s="45">
        <f t="shared" si="5"/>
        <v>-38500</v>
      </c>
      <c r="BL18" s="45">
        <f t="shared" si="5"/>
        <v>-26115.212000000003</v>
      </c>
      <c r="BM18" s="45">
        <f t="shared" si="5"/>
        <v>0</v>
      </c>
      <c r="BN18" s="45">
        <f t="shared" si="5"/>
        <v>0</v>
      </c>
    </row>
    <row r="20" spans="3:43" ht="17.25">
      <c r="C20" s="53"/>
      <c r="D20" s="53"/>
      <c r="E20" s="53"/>
      <c r="F20" s="53"/>
      <c r="G20" s="53"/>
      <c r="H20" s="53"/>
      <c r="AQ20" s="50"/>
    </row>
    <row r="21" spans="3:8" ht="17.25">
      <c r="C21" s="50"/>
      <c r="D21" s="50"/>
      <c r="E21" s="50"/>
      <c r="F21" s="50"/>
      <c r="G21" s="50"/>
      <c r="H21" s="50"/>
    </row>
  </sheetData>
  <sheetProtection/>
  <protectedRanges>
    <protectedRange sqref="BC10:BN17" name="Range3"/>
    <protectedRange sqref="I10:AP18 AQ18:BN18" name="Range2"/>
    <protectedRange sqref="B18" name="Range1"/>
    <protectedRange sqref="AS10:BB17" name="Range3_2"/>
  </protectedRanges>
  <mergeCells count="51">
    <mergeCell ref="BI4:BN4"/>
    <mergeCell ref="AK6:AL7"/>
    <mergeCell ref="I3:BB3"/>
    <mergeCell ref="BC3:BN3"/>
    <mergeCell ref="K7:L7"/>
    <mergeCell ref="AM6:AN6"/>
    <mergeCell ref="U7:V7"/>
    <mergeCell ref="Y7:Z7"/>
    <mergeCell ref="E7:F7"/>
    <mergeCell ref="BC4:BH4"/>
    <mergeCell ref="BA7:BB7"/>
    <mergeCell ref="G7:H7"/>
    <mergeCell ref="M6:N7"/>
    <mergeCell ref="AA7:AB7"/>
    <mergeCell ref="I5:BB5"/>
    <mergeCell ref="AO6:AP7"/>
    <mergeCell ref="A1:J1"/>
    <mergeCell ref="B3:B8"/>
    <mergeCell ref="Q7:R7"/>
    <mergeCell ref="C7:D7"/>
    <mergeCell ref="I4:BB4"/>
    <mergeCell ref="AE6:AF7"/>
    <mergeCell ref="I7:J7"/>
    <mergeCell ref="AQ7:AR7"/>
    <mergeCell ref="AU7:AV7"/>
    <mergeCell ref="AW6:BB6"/>
    <mergeCell ref="W7:X7"/>
    <mergeCell ref="BC6:BD7"/>
    <mergeCell ref="S7:T7"/>
    <mergeCell ref="BC5:BF5"/>
    <mergeCell ref="O6:AD6"/>
    <mergeCell ref="AC7:AD7"/>
    <mergeCell ref="BM7:BN7"/>
    <mergeCell ref="AG6:AH7"/>
    <mergeCell ref="AY7:AZ7"/>
    <mergeCell ref="AM7:AN7"/>
    <mergeCell ref="BK5:BN6"/>
    <mergeCell ref="AQ6:AV6"/>
    <mergeCell ref="BG5:BH7"/>
    <mergeCell ref="AI6:AJ6"/>
    <mergeCell ref="BE6:BF7"/>
    <mergeCell ref="A2:L2"/>
    <mergeCell ref="BK7:BL7"/>
    <mergeCell ref="BI5:BJ7"/>
    <mergeCell ref="AS7:AT7"/>
    <mergeCell ref="AW7:AX7"/>
    <mergeCell ref="AI7:AJ7"/>
    <mergeCell ref="A3:A8"/>
    <mergeCell ref="O7:P7"/>
    <mergeCell ref="C3:H6"/>
    <mergeCell ref="I6:L6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2" t="s">
        <v>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3" t="s">
        <v>19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4" t="s">
        <v>6</v>
      </c>
      <c r="AK3" s="14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29" t="s">
        <v>4</v>
      </c>
      <c r="C4" s="145" t="s">
        <v>0</v>
      </c>
      <c r="D4" s="130" t="s">
        <v>20</v>
      </c>
      <c r="E4" s="131"/>
      <c r="F4" s="131"/>
      <c r="G4" s="131"/>
      <c r="H4" s="131"/>
      <c r="I4" s="132"/>
      <c r="J4" s="139" t="s">
        <v>34</v>
      </c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1"/>
    </row>
    <row r="5" spans="2:117" ht="16.5" customHeight="1">
      <c r="B5" s="129"/>
      <c r="C5" s="145"/>
      <c r="D5" s="133"/>
      <c r="E5" s="134"/>
      <c r="F5" s="134"/>
      <c r="G5" s="134"/>
      <c r="H5" s="134"/>
      <c r="I5" s="135"/>
      <c r="J5" s="122" t="s">
        <v>35</v>
      </c>
      <c r="K5" s="123"/>
      <c r="L5" s="123"/>
      <c r="M5" s="124"/>
      <c r="N5" s="147" t="s">
        <v>24</v>
      </c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122" t="s">
        <v>37</v>
      </c>
      <c r="AE5" s="123"/>
      <c r="AF5" s="123"/>
      <c r="AG5" s="124"/>
      <c r="AH5" s="122" t="s">
        <v>38</v>
      </c>
      <c r="AI5" s="123"/>
      <c r="AJ5" s="123"/>
      <c r="AK5" s="124"/>
      <c r="AL5" s="122" t="s">
        <v>39</v>
      </c>
      <c r="AM5" s="123"/>
      <c r="AN5" s="123"/>
      <c r="AO5" s="124"/>
      <c r="AP5" s="150" t="s">
        <v>33</v>
      </c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2"/>
      <c r="BR5" s="122" t="s">
        <v>42</v>
      </c>
      <c r="BS5" s="123"/>
      <c r="BT5" s="123"/>
      <c r="BU5" s="124"/>
      <c r="BV5" s="122" t="s">
        <v>43</v>
      </c>
      <c r="BW5" s="123"/>
      <c r="BX5" s="123"/>
      <c r="BY5" s="124"/>
      <c r="BZ5" s="155" t="s">
        <v>30</v>
      </c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18" t="s">
        <v>47</v>
      </c>
      <c r="CQ5" s="118"/>
      <c r="CR5" s="118"/>
      <c r="CS5" s="118"/>
      <c r="CT5" s="156" t="s">
        <v>9</v>
      </c>
      <c r="CU5" s="157"/>
      <c r="CV5" s="157"/>
      <c r="CW5" s="158"/>
      <c r="CX5" s="159" t="s">
        <v>18</v>
      </c>
      <c r="CY5" s="160"/>
      <c r="CZ5" s="160"/>
      <c r="DA5" s="161"/>
      <c r="DB5" s="159" t="s">
        <v>7</v>
      </c>
      <c r="DC5" s="160"/>
      <c r="DD5" s="160"/>
      <c r="DE5" s="161"/>
      <c r="DF5" s="159" t="s">
        <v>8</v>
      </c>
      <c r="DG5" s="160"/>
      <c r="DH5" s="160"/>
      <c r="DI5" s="160"/>
      <c r="DJ5" s="160"/>
      <c r="DK5" s="161"/>
      <c r="DL5" s="154" t="s">
        <v>32</v>
      </c>
      <c r="DM5" s="154"/>
    </row>
    <row r="6" spans="2:117" ht="105.75" customHeight="1">
      <c r="B6" s="129"/>
      <c r="C6" s="145"/>
      <c r="D6" s="136"/>
      <c r="E6" s="137"/>
      <c r="F6" s="137"/>
      <c r="G6" s="137"/>
      <c r="H6" s="137"/>
      <c r="I6" s="138"/>
      <c r="J6" s="125"/>
      <c r="K6" s="126"/>
      <c r="L6" s="126"/>
      <c r="M6" s="127"/>
      <c r="N6" s="146" t="s">
        <v>23</v>
      </c>
      <c r="O6" s="120"/>
      <c r="P6" s="120"/>
      <c r="Q6" s="121"/>
      <c r="R6" s="118" t="s">
        <v>22</v>
      </c>
      <c r="S6" s="118"/>
      <c r="T6" s="118"/>
      <c r="U6" s="118"/>
      <c r="V6" s="118" t="s">
        <v>36</v>
      </c>
      <c r="W6" s="118"/>
      <c r="X6" s="118"/>
      <c r="Y6" s="118"/>
      <c r="Z6" s="118" t="s">
        <v>21</v>
      </c>
      <c r="AA6" s="118"/>
      <c r="AB6" s="118"/>
      <c r="AC6" s="118"/>
      <c r="AD6" s="125"/>
      <c r="AE6" s="126"/>
      <c r="AF6" s="126"/>
      <c r="AG6" s="127"/>
      <c r="AH6" s="125"/>
      <c r="AI6" s="126"/>
      <c r="AJ6" s="126"/>
      <c r="AK6" s="127"/>
      <c r="AL6" s="125"/>
      <c r="AM6" s="126"/>
      <c r="AN6" s="126"/>
      <c r="AO6" s="127"/>
      <c r="AP6" s="109" t="s">
        <v>25</v>
      </c>
      <c r="AQ6" s="110"/>
      <c r="AR6" s="110"/>
      <c r="AS6" s="111"/>
      <c r="AT6" s="109" t="s">
        <v>26</v>
      </c>
      <c r="AU6" s="110"/>
      <c r="AV6" s="110"/>
      <c r="AW6" s="111"/>
      <c r="AX6" s="115" t="s">
        <v>27</v>
      </c>
      <c r="AY6" s="116"/>
      <c r="AZ6" s="116"/>
      <c r="BA6" s="117"/>
      <c r="BB6" s="115" t="s">
        <v>28</v>
      </c>
      <c r="BC6" s="116"/>
      <c r="BD6" s="116"/>
      <c r="BE6" s="117"/>
      <c r="BF6" s="153" t="s">
        <v>29</v>
      </c>
      <c r="BG6" s="153"/>
      <c r="BH6" s="153"/>
      <c r="BI6" s="153"/>
      <c r="BJ6" s="153" t="s">
        <v>40</v>
      </c>
      <c r="BK6" s="153"/>
      <c r="BL6" s="153"/>
      <c r="BM6" s="153"/>
      <c r="BN6" s="153" t="s">
        <v>41</v>
      </c>
      <c r="BO6" s="153"/>
      <c r="BP6" s="153"/>
      <c r="BQ6" s="153"/>
      <c r="BR6" s="125"/>
      <c r="BS6" s="126"/>
      <c r="BT6" s="126"/>
      <c r="BU6" s="127"/>
      <c r="BV6" s="125"/>
      <c r="BW6" s="126"/>
      <c r="BX6" s="126"/>
      <c r="BY6" s="127"/>
      <c r="BZ6" s="112" t="s">
        <v>44</v>
      </c>
      <c r="CA6" s="113"/>
      <c r="CB6" s="113"/>
      <c r="CC6" s="114"/>
      <c r="CD6" s="119" t="s">
        <v>45</v>
      </c>
      <c r="CE6" s="120"/>
      <c r="CF6" s="120"/>
      <c r="CG6" s="121"/>
      <c r="CH6" s="146" t="s">
        <v>46</v>
      </c>
      <c r="CI6" s="120"/>
      <c r="CJ6" s="120"/>
      <c r="CK6" s="121"/>
      <c r="CL6" s="146" t="s">
        <v>48</v>
      </c>
      <c r="CM6" s="120"/>
      <c r="CN6" s="120"/>
      <c r="CO6" s="121"/>
      <c r="CP6" s="118"/>
      <c r="CQ6" s="118"/>
      <c r="CR6" s="118"/>
      <c r="CS6" s="118"/>
      <c r="CT6" s="146"/>
      <c r="CU6" s="120"/>
      <c r="CV6" s="120"/>
      <c r="CW6" s="121"/>
      <c r="CX6" s="162"/>
      <c r="CY6" s="163"/>
      <c r="CZ6" s="163"/>
      <c r="DA6" s="164"/>
      <c r="DB6" s="162"/>
      <c r="DC6" s="163"/>
      <c r="DD6" s="163"/>
      <c r="DE6" s="164"/>
      <c r="DF6" s="162"/>
      <c r="DG6" s="163"/>
      <c r="DH6" s="163"/>
      <c r="DI6" s="163"/>
      <c r="DJ6" s="163"/>
      <c r="DK6" s="164"/>
      <c r="DL6" s="154"/>
      <c r="DM6" s="154"/>
    </row>
    <row r="7" spans="2:117" ht="25.5" customHeight="1">
      <c r="B7" s="129"/>
      <c r="C7" s="145"/>
      <c r="D7" s="108" t="s">
        <v>15</v>
      </c>
      <c r="E7" s="108"/>
      <c r="F7" s="108" t="s">
        <v>14</v>
      </c>
      <c r="G7" s="108"/>
      <c r="H7" s="108" t="s">
        <v>5</v>
      </c>
      <c r="I7" s="108"/>
      <c r="J7" s="108" t="s">
        <v>12</v>
      </c>
      <c r="K7" s="108"/>
      <c r="L7" s="108" t="s">
        <v>13</v>
      </c>
      <c r="M7" s="108"/>
      <c r="N7" s="108" t="s">
        <v>12</v>
      </c>
      <c r="O7" s="108"/>
      <c r="P7" s="108" t="s">
        <v>13</v>
      </c>
      <c r="Q7" s="108"/>
      <c r="R7" s="108" t="s">
        <v>12</v>
      </c>
      <c r="S7" s="108"/>
      <c r="T7" s="108" t="s">
        <v>13</v>
      </c>
      <c r="U7" s="108"/>
      <c r="V7" s="108" t="s">
        <v>12</v>
      </c>
      <c r="W7" s="108"/>
      <c r="X7" s="108" t="s">
        <v>13</v>
      </c>
      <c r="Y7" s="108"/>
      <c r="Z7" s="108" t="s">
        <v>12</v>
      </c>
      <c r="AA7" s="108"/>
      <c r="AB7" s="108" t="s">
        <v>13</v>
      </c>
      <c r="AC7" s="108"/>
      <c r="AD7" s="108" t="s">
        <v>12</v>
      </c>
      <c r="AE7" s="108"/>
      <c r="AF7" s="108" t="s">
        <v>13</v>
      </c>
      <c r="AG7" s="108"/>
      <c r="AH7" s="108" t="s">
        <v>12</v>
      </c>
      <c r="AI7" s="108"/>
      <c r="AJ7" s="108" t="s">
        <v>13</v>
      </c>
      <c r="AK7" s="108"/>
      <c r="AL7" s="108" t="s">
        <v>12</v>
      </c>
      <c r="AM7" s="108"/>
      <c r="AN7" s="108" t="s">
        <v>13</v>
      </c>
      <c r="AO7" s="108"/>
      <c r="AP7" s="108" t="s">
        <v>12</v>
      </c>
      <c r="AQ7" s="108"/>
      <c r="AR7" s="108" t="s">
        <v>13</v>
      </c>
      <c r="AS7" s="108"/>
      <c r="AT7" s="108" t="s">
        <v>12</v>
      </c>
      <c r="AU7" s="108"/>
      <c r="AV7" s="108" t="s">
        <v>13</v>
      </c>
      <c r="AW7" s="108"/>
      <c r="AX7" s="108" t="s">
        <v>12</v>
      </c>
      <c r="AY7" s="108"/>
      <c r="AZ7" s="108" t="s">
        <v>13</v>
      </c>
      <c r="BA7" s="108"/>
      <c r="BB7" s="108" t="s">
        <v>12</v>
      </c>
      <c r="BC7" s="108"/>
      <c r="BD7" s="108" t="s">
        <v>13</v>
      </c>
      <c r="BE7" s="108"/>
      <c r="BF7" s="108" t="s">
        <v>12</v>
      </c>
      <c r="BG7" s="108"/>
      <c r="BH7" s="108" t="s">
        <v>13</v>
      </c>
      <c r="BI7" s="108"/>
      <c r="BJ7" s="108" t="s">
        <v>12</v>
      </c>
      <c r="BK7" s="108"/>
      <c r="BL7" s="108" t="s">
        <v>13</v>
      </c>
      <c r="BM7" s="108"/>
      <c r="BN7" s="108" t="s">
        <v>12</v>
      </c>
      <c r="BO7" s="108"/>
      <c r="BP7" s="108" t="s">
        <v>13</v>
      </c>
      <c r="BQ7" s="108"/>
      <c r="BR7" s="108" t="s">
        <v>12</v>
      </c>
      <c r="BS7" s="108"/>
      <c r="BT7" s="108" t="s">
        <v>13</v>
      </c>
      <c r="BU7" s="108"/>
      <c r="BV7" s="108" t="s">
        <v>12</v>
      </c>
      <c r="BW7" s="108"/>
      <c r="BX7" s="108" t="s">
        <v>13</v>
      </c>
      <c r="BY7" s="108"/>
      <c r="BZ7" s="108" t="s">
        <v>12</v>
      </c>
      <c r="CA7" s="108"/>
      <c r="CB7" s="108" t="s">
        <v>13</v>
      </c>
      <c r="CC7" s="108"/>
      <c r="CD7" s="108" t="s">
        <v>12</v>
      </c>
      <c r="CE7" s="108"/>
      <c r="CF7" s="108" t="s">
        <v>13</v>
      </c>
      <c r="CG7" s="108"/>
      <c r="CH7" s="108" t="s">
        <v>12</v>
      </c>
      <c r="CI7" s="108"/>
      <c r="CJ7" s="108" t="s">
        <v>13</v>
      </c>
      <c r="CK7" s="108"/>
      <c r="CL7" s="108" t="s">
        <v>12</v>
      </c>
      <c r="CM7" s="108"/>
      <c r="CN7" s="108" t="s">
        <v>13</v>
      </c>
      <c r="CO7" s="108"/>
      <c r="CP7" s="108" t="s">
        <v>12</v>
      </c>
      <c r="CQ7" s="108"/>
      <c r="CR7" s="108" t="s">
        <v>13</v>
      </c>
      <c r="CS7" s="108"/>
      <c r="CT7" s="108" t="s">
        <v>12</v>
      </c>
      <c r="CU7" s="108"/>
      <c r="CV7" s="108" t="s">
        <v>13</v>
      </c>
      <c r="CW7" s="108"/>
      <c r="CX7" s="108" t="s">
        <v>12</v>
      </c>
      <c r="CY7" s="108"/>
      <c r="CZ7" s="108" t="s">
        <v>13</v>
      </c>
      <c r="DA7" s="108"/>
      <c r="DB7" s="108" t="s">
        <v>12</v>
      </c>
      <c r="DC7" s="108"/>
      <c r="DD7" s="108" t="s">
        <v>13</v>
      </c>
      <c r="DE7" s="108"/>
      <c r="DF7" s="165" t="s">
        <v>31</v>
      </c>
      <c r="DG7" s="166"/>
      <c r="DH7" s="108" t="s">
        <v>12</v>
      </c>
      <c r="DI7" s="108"/>
      <c r="DJ7" s="108" t="s">
        <v>13</v>
      </c>
      <c r="DK7" s="108"/>
      <c r="DL7" s="108" t="s">
        <v>13</v>
      </c>
      <c r="DM7" s="108"/>
    </row>
    <row r="8" spans="2:117" ht="48" customHeight="1">
      <c r="B8" s="129"/>
      <c r="C8" s="145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28" t="s">
        <v>1</v>
      </c>
      <c r="C21" s="128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2019-01-17T13:13:53Z</cp:lastPrinted>
  <dcterms:created xsi:type="dcterms:W3CDTF">2002-03-15T09:46:46Z</dcterms:created>
  <dcterms:modified xsi:type="dcterms:W3CDTF">2021-04-08T06:21:45Z</dcterms:modified>
  <cp:category/>
  <cp:version/>
  <cp:contentType/>
  <cp:contentStatus/>
</cp:coreProperties>
</file>