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tabRatio="526"/>
  </bookViews>
  <sheets>
    <sheet name="Caxs_gorcarn" sheetId="9" r:id="rId1"/>
    <sheet name="Caxser" sheetId="7" state="hidden" r:id="rId2"/>
  </sheets>
  <definedNames>
    <definedName name="_xlnm.Print_Titles" localSheetId="1">Caxser!$A:$A,Caxser!$4:$10</definedName>
  </definedNames>
  <calcPr calcId="152511"/>
</workbook>
</file>

<file path=xl/calcChain.xml><?xml version="1.0" encoding="utf-8"?>
<calcChain xmlns="http://schemas.openxmlformats.org/spreadsheetml/2006/main">
  <c r="DK18" i="9" l="1"/>
  <c r="DJ18" i="9"/>
  <c r="I18" i="9"/>
  <c r="E18" i="9" s="1"/>
  <c r="H18" i="9"/>
  <c r="G18" i="9"/>
  <c r="F18" i="9"/>
  <c r="D18" i="9"/>
  <c r="DK14" i="9"/>
  <c r="DJ14" i="9"/>
  <c r="I14" i="9"/>
  <c r="H14" i="9"/>
  <c r="G14" i="9"/>
  <c r="F14" i="9"/>
  <c r="E14" i="9"/>
  <c r="D14" i="9"/>
  <c r="DK13" i="9"/>
  <c r="DJ13" i="9"/>
  <c r="I13" i="9"/>
  <c r="H13" i="9"/>
  <c r="G13" i="9"/>
  <c r="F13" i="9"/>
  <c r="E13" i="9"/>
  <c r="D13" i="9"/>
  <c r="DK16" i="9"/>
  <c r="DJ16" i="9"/>
  <c r="I16" i="9"/>
  <c r="H16" i="9"/>
  <c r="G16" i="9"/>
  <c r="F16" i="9"/>
  <c r="E16" i="9"/>
  <c r="D16" i="9"/>
  <c r="DK11" i="9"/>
  <c r="DJ11" i="9"/>
  <c r="I11" i="9"/>
  <c r="H11" i="9"/>
  <c r="G11" i="9"/>
  <c r="F11" i="9"/>
  <c r="E11" i="9"/>
  <c r="D11" i="9"/>
  <c r="DK15" i="9"/>
  <c r="DJ15" i="9"/>
  <c r="I15" i="9"/>
  <c r="H15" i="9"/>
  <c r="G15" i="9"/>
  <c r="F15" i="9"/>
  <c r="E15" i="9"/>
  <c r="D15" i="9"/>
  <c r="DK17" i="9"/>
  <c r="DJ17" i="9"/>
  <c r="I17" i="9"/>
  <c r="H17" i="9"/>
  <c r="G17" i="9"/>
  <c r="F17" i="9"/>
  <c r="E17" i="9"/>
  <c r="D17" i="9"/>
  <c r="DK12" i="9"/>
  <c r="DJ12" i="9"/>
  <c r="I12" i="9"/>
  <c r="H12" i="9"/>
  <c r="G12" i="9"/>
  <c r="E12" i="9" s="1"/>
  <c r="F12" i="9"/>
  <c r="D12" i="9"/>
  <c r="DK10" i="9"/>
  <c r="DJ10" i="9"/>
  <c r="I10" i="9"/>
  <c r="H10" i="9"/>
  <c r="G10" i="9"/>
  <c r="F10" i="9"/>
  <c r="E10" i="9"/>
  <c r="D10" i="9"/>
  <c r="D9" i="9"/>
  <c r="E9" i="9" s="1"/>
  <c r="F9" i="9" s="1"/>
  <c r="G9" i="9" s="1"/>
  <c r="H9" i="9" s="1"/>
  <c r="I9" i="9" s="1"/>
  <c r="J9" i="9" s="1"/>
  <c r="K9" i="9" s="1"/>
  <c r="L9" i="9" s="1"/>
  <c r="M9" i="9" s="1"/>
  <c r="N9" i="9" s="1"/>
  <c r="O9" i="9" s="1"/>
  <c r="P9" i="9" s="1"/>
  <c r="Q9" i="9" s="1"/>
  <c r="R9" i="9" s="1"/>
  <c r="S9" i="9" s="1"/>
  <c r="T9" i="9" s="1"/>
  <c r="U9" i="9" s="1"/>
  <c r="V9" i="9" s="1"/>
  <c r="W9" i="9" s="1"/>
  <c r="X9" i="9" s="1"/>
  <c r="Y9" i="9" s="1"/>
  <c r="Z9" i="9" s="1"/>
  <c r="AA9" i="9" s="1"/>
  <c r="AB9" i="9" s="1"/>
  <c r="AC9" i="9" s="1"/>
  <c r="AD9" i="9" s="1"/>
  <c r="AE9" i="9" s="1"/>
  <c r="AF9" i="9" s="1"/>
  <c r="AG9" i="9" s="1"/>
  <c r="AH9" i="9" s="1"/>
  <c r="AI9" i="9" s="1"/>
  <c r="AJ9" i="9" s="1"/>
  <c r="AK9" i="9" s="1"/>
  <c r="AL9" i="9" s="1"/>
  <c r="AM9" i="9" s="1"/>
  <c r="AN9" i="9" s="1"/>
  <c r="AO9" i="9" s="1"/>
  <c r="AP9" i="9" s="1"/>
  <c r="AQ9" i="9" s="1"/>
  <c r="AR9" i="9" s="1"/>
  <c r="AS9" i="9" s="1"/>
  <c r="AT9" i="9" s="1"/>
  <c r="AU9" i="9" s="1"/>
  <c r="AV9" i="9" s="1"/>
  <c r="AW9" i="9" s="1"/>
  <c r="AX9" i="9" s="1"/>
  <c r="AY9" i="9" s="1"/>
  <c r="AZ9" i="9" s="1"/>
  <c r="BA9" i="9" s="1"/>
  <c r="BB9" i="9" s="1"/>
  <c r="BC9" i="9" s="1"/>
  <c r="BD9" i="9" s="1"/>
  <c r="BE9" i="9" s="1"/>
  <c r="BF9" i="9" s="1"/>
  <c r="BG9" i="9" s="1"/>
  <c r="BH9" i="9" s="1"/>
  <c r="BI9" i="9" s="1"/>
  <c r="BJ9" i="9" s="1"/>
  <c r="BK9" i="9" s="1"/>
  <c r="BL9" i="9" s="1"/>
  <c r="BM9" i="9" s="1"/>
  <c r="BN9" i="9" s="1"/>
  <c r="BO9" i="9" s="1"/>
  <c r="BP9" i="9" s="1"/>
  <c r="BQ9" i="9" s="1"/>
  <c r="BR9" i="9" s="1"/>
  <c r="BS9" i="9" s="1"/>
  <c r="BT9" i="9" s="1"/>
  <c r="BU9" i="9" s="1"/>
  <c r="BV9" i="9" s="1"/>
  <c r="BW9" i="9" s="1"/>
  <c r="BX9" i="9" s="1"/>
  <c r="BY9" i="9" s="1"/>
  <c r="BZ9" i="9" s="1"/>
  <c r="CA9" i="9" s="1"/>
  <c r="CB9" i="9" s="1"/>
  <c r="CC9" i="9" s="1"/>
  <c r="CD9" i="9" s="1"/>
  <c r="CE9" i="9" s="1"/>
  <c r="CF9" i="9" s="1"/>
  <c r="CG9" i="9" s="1"/>
  <c r="CH9" i="9" s="1"/>
  <c r="CI9" i="9" s="1"/>
  <c r="CJ9" i="9" s="1"/>
  <c r="CK9" i="9" s="1"/>
  <c r="CL9" i="9" s="1"/>
  <c r="CM9" i="9" s="1"/>
  <c r="CN9" i="9" s="1"/>
  <c r="CO9" i="9" s="1"/>
  <c r="CP9" i="9" s="1"/>
  <c r="CQ9" i="9" s="1"/>
  <c r="CR9" i="9" s="1"/>
  <c r="CS9" i="9" s="1"/>
  <c r="CT9" i="9" s="1"/>
  <c r="CU9" i="9" s="1"/>
  <c r="CV9" i="9" s="1"/>
  <c r="CW9" i="9" s="1"/>
  <c r="CX9" i="9" s="1"/>
  <c r="CY9" i="9" s="1"/>
  <c r="CZ9" i="9" s="1"/>
  <c r="DA9" i="9" s="1"/>
  <c r="DB9" i="9" s="1"/>
  <c r="DC9" i="9" s="1"/>
  <c r="DD9" i="9" s="1"/>
  <c r="DE9" i="9" s="1"/>
  <c r="DF9" i="9" s="1"/>
  <c r="DG9" i="9" s="1"/>
  <c r="DH9" i="9" s="1"/>
  <c r="DI9" i="9" s="1"/>
  <c r="DJ9" i="9" s="1"/>
  <c r="DK9" i="9" s="1"/>
  <c r="DL9" i="9" s="1"/>
  <c r="DM9" i="9" s="1"/>
  <c r="DN9" i="9" s="1"/>
  <c r="DO9" i="9" s="1"/>
  <c r="DP9" i="9" s="1"/>
  <c r="DQ9" i="9" s="1"/>
  <c r="AX12" i="7"/>
  <c r="AX13" i="7"/>
  <c r="AX14" i="7"/>
  <c r="AX15" i="7"/>
  <c r="AX16" i="7"/>
  <c r="AX17" i="7"/>
  <c r="AX18" i="7"/>
  <c r="AX19" i="7"/>
  <c r="AX20" i="7"/>
  <c r="AX21" i="7"/>
  <c r="AX11" i="7"/>
  <c r="AX22" i="7" s="1"/>
  <c r="AW12" i="7"/>
  <c r="AW13" i="7"/>
  <c r="AW14" i="7"/>
  <c r="AW15" i="7"/>
  <c r="AW16" i="7"/>
  <c r="AW17" i="7"/>
  <c r="AW18" i="7"/>
  <c r="AW19" i="7"/>
  <c r="AW20" i="7"/>
  <c r="AW21" i="7"/>
  <c r="AW11" i="7"/>
  <c r="AW22" i="7"/>
  <c r="AJ12" i="7"/>
  <c r="D12" i="7"/>
  <c r="AJ13" i="7"/>
  <c r="D13" i="7"/>
  <c r="AJ14" i="7"/>
  <c r="D14" i="7"/>
  <c r="AJ15" i="7"/>
  <c r="D15" i="7"/>
  <c r="AJ16" i="7"/>
  <c r="D16" i="7"/>
  <c r="AJ17" i="7"/>
  <c r="D17" i="7"/>
  <c r="AJ18" i="7"/>
  <c r="D18" i="7"/>
  <c r="AJ19" i="7"/>
  <c r="D19" i="7"/>
  <c r="AJ20" i="7"/>
  <c r="D20" i="7"/>
  <c r="AJ21" i="7"/>
  <c r="D21" i="7"/>
  <c r="AJ11" i="7"/>
  <c r="D11" i="7"/>
  <c r="D22" i="7" s="1"/>
  <c r="AI12" i="7"/>
  <c r="AI13" i="7"/>
  <c r="C13" i="7" s="1"/>
  <c r="AI14" i="7"/>
  <c r="C14" i="7" s="1"/>
  <c r="AI15" i="7"/>
  <c r="C15" i="7"/>
  <c r="AI16" i="7"/>
  <c r="C16" i="7"/>
  <c r="AI17" i="7"/>
  <c r="C17" i="7"/>
  <c r="AI18" i="7"/>
  <c r="C18" i="7"/>
  <c r="AI19" i="7"/>
  <c r="C19" i="7"/>
  <c r="AI20" i="7"/>
  <c r="C20" i="7"/>
  <c r="AI21" i="7"/>
  <c r="C21" i="7"/>
  <c r="AI11" i="7"/>
  <c r="AI22" i="7"/>
  <c r="E22" i="7"/>
  <c r="F22" i="7"/>
  <c r="G22" i="7"/>
  <c r="H22" i="7"/>
  <c r="I22" i="7"/>
  <c r="J22" i="7"/>
  <c r="W22" i="7"/>
  <c r="X22" i="7"/>
  <c r="Y22" i="7"/>
  <c r="Z22" i="7"/>
  <c r="AA22" i="7"/>
  <c r="AB22" i="7"/>
  <c r="AC22" i="7"/>
  <c r="AD22" i="7"/>
  <c r="AE22" i="7"/>
  <c r="AF22" i="7"/>
  <c r="AK22" i="7"/>
  <c r="AL22" i="7"/>
  <c r="AO22" i="7"/>
  <c r="AP22" i="7"/>
  <c r="AQ22" i="7"/>
  <c r="AR22" i="7"/>
  <c r="AS22" i="7"/>
  <c r="AT22" i="7"/>
  <c r="AU22" i="7"/>
  <c r="AV22" i="7"/>
  <c r="AJ22" i="7"/>
  <c r="C12" i="7"/>
  <c r="C11" i="7"/>
  <c r="C22" i="7" l="1"/>
</calcChain>
</file>

<file path=xl/sharedStrings.xml><?xml version="1.0" encoding="utf-8"?>
<sst xmlns="http://schemas.openxmlformats.org/spreadsheetml/2006/main" count="314" uniqueCount="94">
  <si>
    <t>Ð³Ù³ÛÝùÇ ³Ýí³ÝáõÙÁ</t>
  </si>
  <si>
    <t>ÀÝ¹³Ù»ÝÁ Ù³ñ½áõÙ</t>
  </si>
  <si>
    <t xml:space="preserve"> Ð²ÞìºîìàôÂÚàôÜ</t>
  </si>
  <si>
    <t xml:space="preserve">                                                                              ì ³ ñ ã ³ Ï ³ Ý    µ Û áõ ç »</t>
  </si>
  <si>
    <t>Ð/Ñ</t>
  </si>
  <si>
    <t>ÀÝ¹³Ù»ÝÁ í³ñã³Ï³Ý µÛáõç»</t>
  </si>
  <si>
    <t>ÀÝ¹³Ù»ÝÁ ýáÝ¹³ÛÇÝ µÛáõç»</t>
  </si>
  <si>
    <t>´. àã ýÇÝ³Ýë³Ï³Ý ³ÏïÇíÝ»ñÇ ·Íáí ÍËë»ñ  (ïáÕ5100+ïáÕ5200+ïáÕ5300+ïáÕ5400)</t>
  </si>
  <si>
    <t>¶.àã ýÇÝ³Ýë³Ï³Ý ³ÏïÇíÝ»ñÇ Çñ³óáõÙÇó Ùáõïù»ñ</t>
  </si>
  <si>
    <t>â³ñï³¹ñí³Í ³ÏïÇíÝ»ñÇ Çñ³óáõÙÇó Ùáõïù»ñ (ïáÕ 6410+ïáÕ6420+6430+ïáÕ6440)</t>
  </si>
  <si>
    <t xml:space="preserve">ï³ñ»Ï³Ý </t>
  </si>
  <si>
    <t>Ñ³½³ñ ¹ñ³Ù</t>
  </si>
  <si>
    <t>÷³ëï. 
/Ñ³ßí»ïáõ Å³Ù³Ý³Ï³
ßñç³Ý/</t>
  </si>
  <si>
    <t xml:space="preserve">1.1 ²ßË³ï³ÝùÇ í³ñÓ³ïñáõÃÛáõÝ (ïáÕ4110+ïáÕ4120+ïáÕ4130)                                                                                                                                                                                                                       </t>
  </si>
  <si>
    <t xml:space="preserve">  ÐÐ  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</t>
  </si>
  <si>
    <t xml:space="preserve">                                    ².  À Ý Ã ³ ó Ç Ï   Í ³ Ë ë » ñ  (µÛáõç. ïáÕ 4100+ïáÕ 4200+ïáÕ4300+ïáÕ4400+ïáÕ4500+ïáÕ4600+ïáÕ4700)</t>
  </si>
  <si>
    <t>ÀÜ¸²ØºÜÀ ´Úàôæºî²ÚÆÜ Ì²Êêºð                                                                                                                                                                                                      ( µÛáõç.ïáÕ 4050 +ïáÕ 5000+
ïáÕ 6000)</t>
  </si>
  <si>
    <r>
      <rPr>
        <sz val="10"/>
        <rFont val="Arial Armenian"/>
        <family val="2"/>
      </rPr>
      <t>Þ³ñáõÝ³Ï³Ï³Ý Í³Ëë»ñ</t>
    </r>
    <r>
      <rPr>
        <sz val="9"/>
        <rFont val="Arial Armenian"/>
        <family val="2"/>
      </rPr>
      <t xml:space="preserve">
</t>
    </r>
    <r>
      <rPr>
        <b/>
        <u/>
        <sz val="9"/>
        <rFont val="Arial Armenian"/>
        <family val="2"/>
      </rPr>
      <t>ïáÕ 4210</t>
    </r>
  </si>
  <si>
    <r>
      <t xml:space="preserve">¶áñÍáõÕáõÙÝ»ñÇ ¨ ßñç³·³ÛáõÃÛáõÝÝ»ñÇ Í³Ëë»ñ
</t>
    </r>
    <r>
      <rPr>
        <b/>
        <u/>
        <sz val="9"/>
        <rFont val="Arial Armenian"/>
        <family val="2"/>
      </rPr>
      <t>ïáÕ 4220</t>
    </r>
  </si>
  <si>
    <r>
      <t xml:space="preserve">ä³ÛÙ³Ý³·ñ³ÛÇÝ ³ÛÉ  Í³é³ÛáõÃÛáõÝÝ»ñÇ Ó»éù µ»ñáõÙ
</t>
    </r>
    <r>
      <rPr>
        <b/>
        <u/>
        <sz val="9"/>
        <rFont val="Arial Armenian"/>
        <family val="2"/>
      </rPr>
      <t>ïáÕ 4230</t>
    </r>
  </si>
  <si>
    <r>
      <t xml:space="preserve">²ÛÉ Ù³ëÝ³·Çï³Ï³Ý Í³é³ÛáõÃÛáõÝÝ»ñÇ Ó»éù µ»ñáõÙ
</t>
    </r>
    <r>
      <rPr>
        <b/>
        <u/>
        <sz val="9"/>
        <rFont val="Arial Armenian"/>
        <family val="2"/>
      </rPr>
      <t>ïáÕ 4240</t>
    </r>
  </si>
  <si>
    <r>
      <rPr>
        <sz val="10"/>
        <rFont val="Arial Armenian"/>
        <family val="2"/>
      </rPr>
      <t xml:space="preserve">ÀÝÃ³óÇÏ Ýáñá·áõÙ ¨ å³Ñå³ÝáõÙ </t>
    </r>
    <r>
      <rPr>
        <b/>
        <u/>
        <sz val="10"/>
        <rFont val="Arial Armenian"/>
        <family val="2"/>
      </rPr>
      <t xml:space="preserve">
ïáÕ 4250</t>
    </r>
  </si>
  <si>
    <r>
      <t xml:space="preserve">1.3 îáÏáë³í×³ñÝ»ñ 
</t>
    </r>
    <r>
      <rPr>
        <b/>
        <u/>
        <sz val="9"/>
        <rFont val="Arial Armenian"/>
        <family val="2"/>
      </rPr>
      <t>(ïáÕ4310+ïáÕ4320 +
ïáÕ4330)</t>
    </r>
  </si>
  <si>
    <r>
      <t xml:space="preserve">1.4 êáõµëÇ¹³Ý»ñ 
</t>
    </r>
    <r>
      <rPr>
        <b/>
        <u/>
        <sz val="9"/>
        <rFont val="Arial Armenian"/>
        <family val="2"/>
      </rPr>
      <t>(ïáÕ 4410+ïáÕ 4420)</t>
    </r>
  </si>
  <si>
    <r>
      <t xml:space="preserve">  1.5 ¸ñ³Ù³ßÝáñÑÝ»ñ </t>
    </r>
    <r>
      <rPr>
        <b/>
        <u/>
        <sz val="9"/>
        <rFont val="Arial Armenian"/>
        <family val="2"/>
      </rPr>
      <t>(ïáÕ4510+ïáÕ4520+
ïáÕ4530+ïáÕ4540)</t>
    </r>
  </si>
  <si>
    <r>
      <t xml:space="preserve">1.6 êáóÇ³É³Ï³Ý      Ýå³ëïÝ»ñ ¨ Ï»Ýë³Ãáß³ÏÝ»ñ 
</t>
    </r>
    <r>
      <rPr>
        <b/>
        <u/>
        <sz val="9"/>
        <rFont val="Arial Armenian"/>
        <family val="2"/>
      </rPr>
      <t>(ïáÕ 4610+ïáÕ 4630+ïáÕ4640)</t>
    </r>
  </si>
  <si>
    <r>
      <rPr>
        <sz val="11"/>
        <rFont val="Arial Armenian"/>
        <family val="2"/>
      </rPr>
      <t>1.7 ²ÛÉ Í³Ëë»ñ</t>
    </r>
    <r>
      <rPr>
        <sz val="9"/>
        <rFont val="Arial Armenian"/>
        <family val="2"/>
      </rPr>
      <t xml:space="preserve">
</t>
    </r>
    <r>
      <rPr>
        <b/>
        <u/>
        <sz val="9"/>
        <rFont val="Arial Armenian"/>
        <family val="2"/>
      </rPr>
      <t>(ïáÕ4710+ïáÕ4720+
ïáÕ4730+ïáÕ4740+
ïáÕ4750+ïáÕ4760)</t>
    </r>
  </si>
  <si>
    <t xml:space="preserve">          ³Û¹ ÃíáõÙ`  </t>
  </si>
  <si>
    <t xml:space="preserve">                        ³Û¹ ÃíáõÙ`  </t>
  </si>
  <si>
    <r>
      <t xml:space="preserve">
ä³Ñáõëï³ÛÇÝ ÙÇçáóÝ»ñ
</t>
    </r>
    <r>
      <rPr>
        <b/>
        <u/>
        <sz val="9"/>
        <rFont val="Arial Armenian"/>
        <family val="2"/>
      </rPr>
      <t xml:space="preserve"> (ïáÕ 4770)
</t>
    </r>
    <r>
      <rPr>
        <sz val="9"/>
        <rFont val="Arial Armenian"/>
        <family val="2"/>
      </rPr>
      <t xml:space="preserve">Ñ³Ù³ÛÝùÇ µÛáõç»Ç í³ñã³Ï³Ý Ù³ëÇ å³Ñáõëï³ÛÇÝ ýáÝ¹Çó ýáÝ¹³ÛÇÝ Ù³ë Ï³ï³ñíáÕ Ñ³ïÏ³óáõÙ   </t>
    </r>
  </si>
  <si>
    <r>
      <t xml:space="preserve">Ø»ù»Ý³Ý»ñ ¨ ë³ñù³íáñáõÙÝ»ñ +
²ÛÉ ÑÇÙÝ³Ï³Ý ÙÇçáóÝ»ñ
</t>
    </r>
    <r>
      <rPr>
        <b/>
        <u/>
        <sz val="9"/>
        <rFont val="Arial Armenian"/>
        <family val="2"/>
      </rPr>
      <t>(ïáÕ 5120+ïáÕ 5130)</t>
    </r>
  </si>
  <si>
    <r>
      <t xml:space="preserve">§ú·ï³Ï³ñ Ñ³Ý³ÍáÝ»ñÇ Çñ³óáõÙÇó Ùáõïù»ñ¦, </t>
    </r>
    <r>
      <rPr>
        <b/>
        <u/>
        <sz val="9"/>
        <rFont val="Arial Armenian"/>
        <family val="2"/>
      </rPr>
      <t xml:space="preserve">(ïáÕ 6420), </t>
    </r>
    <r>
      <rPr>
        <sz val="9"/>
        <rFont val="Arial Armenian"/>
        <family val="2"/>
      </rPr>
      <t xml:space="preserve"> §²ÛÉ µÝ³Ï³Ý Í³·áõÙ áõÝ»óáÕ ÑÇÙÝ³Ï³Ý ÙÇçáóÝ»ñÇ Çñ³óáõÙÇó Ùáõïù»ñ¦ (</t>
    </r>
    <r>
      <rPr>
        <b/>
        <u/>
        <sz val="9"/>
        <rFont val="Arial Armenian"/>
        <family val="2"/>
      </rPr>
      <t>ïáÕ 6430)</t>
    </r>
    <r>
      <rPr>
        <sz val="9"/>
        <rFont val="Arial Armenian"/>
        <family val="2"/>
      </rPr>
      <t xml:space="preserve">, §àã ÝÛáõÃ³Ï³Ý ã³ñï³¹ñí³Í ³ÏïÇíÝ»ñÇ Çñ³óáõÙÇó Ùáõïù»ñ¦
 </t>
    </r>
    <r>
      <rPr>
        <b/>
        <u/>
        <sz val="9"/>
        <rFont val="Arial Armenian"/>
        <family val="2"/>
      </rPr>
      <t>(ïáÕ 6440)</t>
    </r>
  </si>
  <si>
    <r>
      <t xml:space="preserve">ÐáÕÇ Çñ³óáõÙÇó Ùáõïù»ñ 
</t>
    </r>
    <r>
      <rPr>
        <b/>
        <u/>
        <sz val="9"/>
        <rFont val="Arial Armenian"/>
        <family val="2"/>
      </rPr>
      <t>(ïáÕ 6410)</t>
    </r>
  </si>
  <si>
    <r>
      <t xml:space="preserve">§¸ñ³Ùáí í×³ñíáÕ ³ßË³ï³í³ñÓ»ñ ¨ Ñ³í»É³í×³ñÝ»ñ¦ </t>
    </r>
    <r>
      <rPr>
        <b/>
        <u/>
        <sz val="9"/>
        <rFont val="Arial Armenian"/>
        <family val="2"/>
      </rPr>
      <t>(4110)</t>
    </r>
    <r>
      <rPr>
        <sz val="9"/>
        <rFont val="Arial Armenian"/>
        <family val="2"/>
      </rPr>
      <t>,
§´Ý»Õ»Ý ³ßË³ï³í³ñÓ»ñ ¨ Ñ³í»É³í×³ñÝ»ñ¦</t>
    </r>
    <r>
      <rPr>
        <b/>
        <u/>
        <sz val="9"/>
        <rFont val="Arial Armenian"/>
        <family val="2"/>
      </rPr>
      <t>(4120)</t>
    </r>
  </si>
  <si>
    <r>
      <t>êáóÇ³É³Ï³Ý ³å³ÑáíáõÃÛ³Ý í×³ñÝ»ñ
(ï</t>
    </r>
    <r>
      <rPr>
        <b/>
        <u/>
        <sz val="9"/>
        <rFont val="Arial Armenian"/>
        <family val="2"/>
      </rPr>
      <t>áÕ 4131)</t>
    </r>
  </si>
  <si>
    <r>
      <rPr>
        <b/>
        <u/>
        <sz val="9"/>
        <rFont val="Arial Armenian"/>
        <family val="2"/>
      </rPr>
      <t xml:space="preserve">ïáÕ (4200) 
</t>
    </r>
    <r>
      <rPr>
        <sz val="9"/>
        <rFont val="Arial Armenian"/>
        <family val="2"/>
      </rPr>
      <t xml:space="preserve">1.2 Ì³é³ÛáõÃÛáõÝÝ»ñÇ ¨ ³åñ³ÝùÝ»ñÇ Ó»éù µ»ñáõÙ 
</t>
    </r>
    <r>
      <rPr>
        <b/>
        <u/>
        <sz val="9"/>
        <rFont val="Arial Armenian"/>
        <family val="2"/>
      </rPr>
      <t>(ïáÕ 4210+ïáÕ 4220 +ïáÕ 4230+ïáÕ 4240+ïáÕ4250+
ïáÕ 4260)</t>
    </r>
  </si>
  <si>
    <r>
      <t xml:space="preserve">ÜÛáõÃ»ñ
</t>
    </r>
    <r>
      <rPr>
        <b/>
        <u/>
        <sz val="10"/>
        <rFont val="Arial Armenian"/>
        <family val="2"/>
      </rPr>
      <t>ïáÕ 4260</t>
    </r>
  </si>
  <si>
    <r>
      <t xml:space="preserve">Þ»Ýù»ñ ¨ ßÇÝáõÃÛáõÝÝ»ñ
</t>
    </r>
    <r>
      <rPr>
        <b/>
        <u/>
        <sz val="9"/>
        <rFont val="Arial Armenian"/>
        <family val="2"/>
      </rPr>
      <t>(ïáÕ 5110)</t>
    </r>
  </si>
  <si>
    <t>1,1 ÐÇÙÝ³Ï³Ý ÙÇçáóÝ»ñ</t>
  </si>
  <si>
    <r>
      <t xml:space="preserve">1.2 ä³ß³ñÝ»ñ 
</t>
    </r>
    <r>
      <rPr>
        <b/>
        <u/>
        <sz val="9"/>
        <rFont val="Arial Armenian"/>
        <family val="2"/>
      </rPr>
      <t xml:space="preserve">(ïáÕ 5200)
</t>
    </r>
    <r>
      <rPr>
        <sz val="9"/>
        <rFont val="Arial Armenian"/>
        <family val="2"/>
      </rPr>
      <t xml:space="preserve">1.3 §´³ñÓñ³ñÅ»ù ³ÏïÇíÝ»ñ¦ </t>
    </r>
    <r>
      <rPr>
        <b/>
        <u/>
        <sz val="9"/>
        <rFont val="Arial Armenian"/>
        <family val="2"/>
      </rPr>
      <t xml:space="preserve">
 (ïáÕ 5300)
</t>
    </r>
    <r>
      <rPr>
        <sz val="9"/>
        <rFont val="Arial Armenian"/>
        <family val="2"/>
      </rPr>
      <t xml:space="preserve">1.4 §â³ñï³¹ñí³Í ³ÏïÇíÝ»ñ¦ </t>
    </r>
    <r>
      <rPr>
        <b/>
        <u/>
        <sz val="9"/>
        <rFont val="Arial Armenian"/>
        <family val="2"/>
      </rPr>
      <t xml:space="preserve">
(ïáÕ 5400)</t>
    </r>
  </si>
  <si>
    <r>
      <t xml:space="preserve"> §ÐÇÙÝ³Ï³Ý ÙÇçáóÝ»ñÇ Çñ³óáõÙÇó Ùáõïù»ñ¦
</t>
    </r>
    <r>
      <rPr>
        <b/>
        <u/>
        <sz val="9"/>
        <rFont val="Arial Armenian"/>
        <family val="2"/>
      </rPr>
      <t>(ïáÕ 6100),</t>
    </r>
    <r>
      <rPr>
        <sz val="9"/>
        <rFont val="Arial Armenian"/>
        <family val="2"/>
      </rPr>
      <t xml:space="preserve">
§ä³ß³ñÝ»ñÇ Çñ³óáõÙÇó Ùáõïù»ñ¦ </t>
    </r>
    <r>
      <rPr>
        <b/>
        <u/>
        <sz val="9"/>
        <rFont val="Arial Armenian"/>
        <family val="2"/>
      </rPr>
      <t>(ïáÕ 6200)</t>
    </r>
    <r>
      <rPr>
        <sz val="9"/>
        <rFont val="Arial Armenian"/>
        <family val="2"/>
      </rPr>
      <t xml:space="preserve">,
§´³ñÓñ³ñÅ»ù ³ÏïÇíÝ»ñÇ Çñ³óáõÙÇó Ùáõïù»ñ¦ </t>
    </r>
    <r>
      <rPr>
        <b/>
        <u/>
        <sz val="9"/>
        <rFont val="Arial Armenian"/>
        <family val="2"/>
      </rPr>
      <t>(ïáÕ6300)</t>
    </r>
    <r>
      <rPr>
        <sz val="9"/>
        <rFont val="Arial Armenian"/>
        <family val="2"/>
      </rPr>
      <t xml:space="preserve">
</t>
    </r>
  </si>
  <si>
    <t>որից`</t>
  </si>
  <si>
    <t xml:space="preserve">որից` </t>
  </si>
  <si>
    <t>այդ թվում`</t>
  </si>
  <si>
    <t xml:space="preserve"> վարչական մաս</t>
  </si>
  <si>
    <t>ֆոնդային մաս</t>
  </si>
  <si>
    <t>փաստ</t>
  </si>
  <si>
    <t>տարեկան ճշտված պլան</t>
  </si>
  <si>
    <t>Վառելիք և էներգետիկա
տող 2430</t>
  </si>
  <si>
    <t>ԲՆԱԿԱՐԱՆԱՅԻՆ ՇԻՆԱՐԱՐՈՒԹՅՈՒՆ
տող 2610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</si>
  <si>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</si>
  <si>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</si>
  <si>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</si>
  <si>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Հ/Հ</t>
  </si>
  <si>
    <t>ԸՆԴԱՄԵՆԸ</t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</si>
  <si>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</si>
  <si>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Անվանումը</t>
  </si>
  <si>
    <t>տող 2620
Համայնքային զարգացում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</si>
  <si>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</si>
  <si>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</si>
  <si>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</si>
  <si>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 xml:space="preserve">  որից`</t>
  </si>
  <si>
    <t>բյուջ. տող 2560
Շրջակա միջավայրի պաշտպանություն (այլ դասերին չպատկանող)</t>
  </si>
  <si>
    <t xml:space="preserve">բյուջ. տող 2511
Աղբահանում
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</si>
  <si>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</si>
  <si>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</si>
  <si>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</si>
  <si>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</si>
  <si>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</si>
  <si>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</si>
  <si>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</si>
  <si>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</si>
  <si>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</si>
  <si>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</si>
  <si>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</si>
  <si>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</si>
  <si>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</si>
  <si>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</si>
  <si>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</si>
  <si>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</si>
  <si>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</si>
  <si>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</si>
  <si>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>²Ùë³ÃÇí</t>
  </si>
  <si>
    <t>209001 Î³å³Ý ù.</t>
  </si>
  <si>
    <t>209003 ¶áñÇë ù.</t>
  </si>
  <si>
    <t>209005 Ø»ÕñÇ ù.</t>
  </si>
  <si>
    <t>209006 êÇëÇ³Ý ù.</t>
  </si>
  <si>
    <t>209007 ø³ç³ñ³Ý ù.</t>
  </si>
  <si>
    <t>209028 ¶áñ³Ûù</t>
  </si>
  <si>
    <t>209097 î³Ã¨</t>
  </si>
  <si>
    <t>209101 î»Õ</t>
  </si>
  <si>
    <t xml:space="preserve">  ÀÜ¸²ØºÜÀ</t>
  </si>
  <si>
    <t xml:space="preserve">   ՀԱՇՎԵՏՎՈՒԹՅՈՒՆ     </t>
  </si>
  <si>
    <t>ՀՀ  ՍՅՈՒՆԻՔԻ ՄԱՐԶԻ   ՀԱՄԱՅՆՔՆԵՐԻ   ԲՅՈՒՋԵՆԵՐԻ  ծԱԽՍԵՐԻ  ՎԵՐԱԲԵՐՅԱԼ 
(Բյուջետային  ծախսերը ըստ գործառական դասակարգման) 2021թ. տարի (հազար դրամ)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</si>
</sst>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u/>
      <sz val="10"/>
      <name val="Arial Armenian"/>
      <family val="2"/>
    </font>
    <font>
      <b/>
      <u/>
      <sz val="9"/>
      <name val="Arial Armenian"/>
      <family val="2"/>
    </font>
    <font>
      <u/>
      <sz val="9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b/>
      <sz val="10"/>
      <name val="Arial Armenian"/>
      <family val="2"/>
    </font>
    <font>
      <u/>
      <sz val="10"/>
      <name val="GHEA Grapalat"/>
      <family val="3"/>
    </font>
    <font>
      <b/>
      <u/>
      <sz val="10"/>
      <name val="GHEA Grapalat"/>
      <family val="3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5" fillId="3" borderId="2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left" vertical="center" wrapText="1"/>
    </xf>
    <xf numFmtId="165" fontId="3" fillId="6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 applyProtection="1">
      <alignment vertical="center" wrapText="1"/>
    </xf>
    <xf numFmtId="0" fontId="12" fillId="7" borderId="3" xfId="0" applyFont="1" applyFill="1" applyBorder="1" applyAlignment="1" applyProtection="1">
      <alignment vertical="center" wrapText="1"/>
    </xf>
    <xf numFmtId="0" fontId="12" fillId="7" borderId="7" xfId="0" applyFont="1" applyFill="1" applyBorder="1" applyAlignment="1" applyProtection="1">
      <alignment vertical="center" wrapText="1"/>
    </xf>
    <xf numFmtId="0" fontId="12" fillId="8" borderId="8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wrapText="1"/>
      <protection locked="0"/>
    </xf>
    <xf numFmtId="164" fontId="16" fillId="0" borderId="0" xfId="0" applyNumberFormat="1" applyFont="1" applyProtection="1">
      <protection locked="0"/>
    </xf>
    <xf numFmtId="0" fontId="16" fillId="0" borderId="9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/>
    <xf numFmtId="0" fontId="12" fillId="0" borderId="0" xfId="0" applyFont="1" applyAlignment="1" applyProtection="1">
      <alignment wrapText="1"/>
    </xf>
    <xf numFmtId="4" fontId="15" fillId="9" borderId="1" xfId="0" applyNumberFormat="1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4" fontId="16" fillId="0" borderId="0" xfId="0" applyNumberFormat="1" applyFont="1" applyAlignment="1" applyProtection="1">
      <alignment horizontal="right" vertical="center"/>
      <protection locked="0"/>
    </xf>
    <xf numFmtId="0" fontId="19" fillId="3" borderId="1" xfId="0" applyFont="1" applyFill="1" applyBorder="1" applyAlignment="1" applyProtection="1">
      <alignment horizontal="left" vertical="center"/>
      <protection locked="0"/>
    </xf>
    <xf numFmtId="165" fontId="13" fillId="0" borderId="1" xfId="1" applyNumberFormat="1" applyFont="1" applyFill="1" applyBorder="1" applyAlignment="1" applyProtection="1">
      <alignment horizontal="right" vertical="center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8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7" fillId="0" borderId="6" xfId="0" applyFont="1" applyBorder="1" applyAlignment="1" applyProtection="1">
      <alignment vertical="center" wrapText="1"/>
    </xf>
    <xf numFmtId="0" fontId="17" fillId="0" borderId="7" xfId="0" applyFont="1" applyBorder="1" applyAlignment="1" applyProtection="1">
      <alignment vertical="center" wrapText="1"/>
    </xf>
    <xf numFmtId="0" fontId="12" fillId="3" borderId="1" xfId="0" applyNumberFormat="1" applyFont="1" applyFill="1" applyBorder="1" applyAlignment="1" applyProtection="1">
      <alignment horizontal="center" vertical="center" wrapText="1"/>
    </xf>
    <xf numFmtId="0" fontId="12" fillId="3" borderId="10" xfId="0" applyNumberFormat="1" applyFont="1" applyFill="1" applyBorder="1" applyAlignment="1" applyProtection="1">
      <alignment horizontal="center" vertical="center" wrapText="1"/>
    </xf>
    <xf numFmtId="0" fontId="12" fillId="3" borderId="8" xfId="0" applyNumberFormat="1" applyFont="1" applyFill="1" applyBorder="1" applyAlignment="1" applyProtection="1">
      <alignment horizontal="center" vertical="center" wrapText="1"/>
    </xf>
    <xf numFmtId="0" fontId="12" fillId="3" borderId="11" xfId="0" applyNumberFormat="1" applyFont="1" applyFill="1" applyBorder="1" applyAlignment="1" applyProtection="1">
      <alignment horizontal="center" vertical="center" wrapText="1"/>
    </xf>
    <xf numFmtId="0" fontId="12" fillId="3" borderId="2" xfId="0" applyNumberFormat="1" applyFont="1" applyFill="1" applyBorder="1" applyAlignment="1" applyProtection="1">
      <alignment horizontal="center" vertical="center" wrapText="1"/>
    </xf>
    <xf numFmtId="0" fontId="12" fillId="3" borderId="9" xfId="0" applyNumberFormat="1" applyFont="1" applyFill="1" applyBorder="1" applyAlignment="1" applyProtection="1">
      <alignment horizontal="center" vertical="center" wrapText="1"/>
    </xf>
    <xf numFmtId="0" fontId="12" fillId="3" borderId="4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3" xfId="0" applyFont="1" applyFill="1" applyBorder="1" applyAlignment="1" applyProtection="1">
      <alignment horizontal="center" vertical="center" wrapText="1"/>
    </xf>
    <xf numFmtId="0" fontId="12" fillId="7" borderId="7" xfId="0" applyFont="1" applyFill="1" applyBorder="1" applyAlignment="1" applyProtection="1">
      <alignment horizontal="center" vertical="center" wrapText="1"/>
    </xf>
    <xf numFmtId="0" fontId="12" fillId="3" borderId="6" xfId="0" applyNumberFormat="1" applyFont="1" applyFill="1" applyBorder="1" applyAlignment="1" applyProtection="1">
      <alignment horizontal="center" vertical="center" wrapText="1"/>
    </xf>
    <xf numFmtId="0" fontId="12" fillId="3" borderId="3" xfId="0" applyNumberFormat="1" applyFont="1" applyFill="1" applyBorder="1" applyAlignment="1" applyProtection="1">
      <alignment horizontal="center" vertical="center" wrapText="1"/>
    </xf>
    <xf numFmtId="0" fontId="12" fillId="3" borderId="7" xfId="0" applyNumberFormat="1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2" fillId="3" borderId="12" xfId="0" applyNumberFormat="1" applyFont="1" applyFill="1" applyBorder="1" applyAlignment="1" applyProtection="1">
      <alignment horizontal="center" vertical="center" wrapText="1"/>
    </xf>
    <xf numFmtId="0" fontId="12" fillId="3" borderId="0" xfId="0" applyNumberFormat="1" applyFont="1" applyFill="1" applyBorder="1" applyAlignment="1" applyProtection="1">
      <alignment horizontal="center" vertical="center" wrapText="1"/>
    </xf>
    <xf numFmtId="0" fontId="12" fillId="3" borderId="13" xfId="0" applyNumberFormat="1" applyFont="1" applyFill="1" applyBorder="1" applyAlignment="1" applyProtection="1">
      <alignment horizontal="center" vertical="center" wrapText="1"/>
    </xf>
    <xf numFmtId="0" fontId="12" fillId="10" borderId="10" xfId="0" applyFont="1" applyFill="1" applyBorder="1" applyAlignment="1" applyProtection="1">
      <alignment horizontal="left" vertical="center" wrapText="1"/>
    </xf>
    <xf numFmtId="0" fontId="12" fillId="10" borderId="8" xfId="0" applyFont="1" applyFill="1" applyBorder="1" applyAlignment="1" applyProtection="1">
      <alignment horizontal="left" vertical="center" wrapText="1"/>
    </xf>
    <xf numFmtId="0" fontId="12" fillId="10" borderId="11" xfId="0" applyFont="1" applyFill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9" xfId="0" applyFont="1" applyBorder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4" fontId="5" fillId="5" borderId="6" xfId="0" applyNumberFormat="1" applyFont="1" applyFill="1" applyBorder="1" applyAlignment="1">
      <alignment horizontal="left" vertical="center" wrapText="1"/>
    </xf>
    <xf numFmtId="4" fontId="5" fillId="5" borderId="3" xfId="0" applyNumberFormat="1" applyFont="1" applyFill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7" borderId="10" xfId="0" applyNumberFormat="1" applyFont="1" applyFill="1" applyBorder="1" applyAlignment="1" applyProtection="1">
      <alignment horizontal="center" vertical="center" wrapText="1"/>
    </xf>
    <xf numFmtId="0" fontId="4" fillId="7" borderId="8" xfId="0" applyNumberFormat="1" applyFont="1" applyFill="1" applyBorder="1" applyAlignment="1" applyProtection="1">
      <alignment horizontal="center" vertical="center" wrapText="1"/>
    </xf>
    <xf numFmtId="0" fontId="4" fillId="7" borderId="12" xfId="0" applyNumberFormat="1" applyFont="1" applyFill="1" applyBorder="1" applyAlignment="1" applyProtection="1">
      <alignment horizontal="center" vertical="center" wrapText="1"/>
    </xf>
    <xf numFmtId="0" fontId="4" fillId="7" borderId="0" xfId="0" applyNumberFormat="1" applyFont="1" applyFill="1" applyBorder="1" applyAlignment="1" applyProtection="1">
      <alignment horizontal="center" vertical="center" wrapText="1"/>
    </xf>
    <xf numFmtId="0" fontId="4" fillId="7" borderId="2" xfId="0" applyNumberFormat="1" applyFont="1" applyFill="1" applyBorder="1" applyAlignment="1" applyProtection="1">
      <alignment horizontal="center" vertical="center" wrapText="1"/>
    </xf>
    <xf numFmtId="0" fontId="4" fillId="7" borderId="9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</cellXfs>
  <cellStyles count="2">
    <cellStyle name="Normal_Sheet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54"/>
  <sheetViews>
    <sheetView tabSelected="1" topLeftCell="B1" workbookViewId="0">
      <selection activeCell="C2" sqref="C2:L2"/>
    </sheetView>
  </sheetViews>
  <sheetFormatPr defaultRowHeight="17.25" x14ac:dyDescent="0.3"/>
  <cols>
    <col min="1" max="1" width="0.875" style="35" hidden="1" customWidth="1"/>
    <col min="2" max="2" width="4" style="35" customWidth="1"/>
    <col min="3" max="3" width="19.875" style="35" customWidth="1"/>
    <col min="4" max="4" width="14.25" style="35" customWidth="1"/>
    <col min="5" max="5" width="16.875" style="35" customWidth="1"/>
    <col min="6" max="6" width="13.375" style="35" customWidth="1"/>
    <col min="7" max="7" width="11.5" style="35" customWidth="1"/>
    <col min="8" max="8" width="11.875" style="35" customWidth="1"/>
    <col min="9" max="9" width="9.125" style="35" customWidth="1"/>
    <col min="10" max="10" width="11.375" style="35" customWidth="1"/>
    <col min="11" max="11" width="9.375" style="35" customWidth="1"/>
    <col min="12" max="12" width="11.25" style="35" customWidth="1"/>
    <col min="13" max="13" width="9.125" style="35" customWidth="1"/>
    <col min="14" max="14" width="12.125" style="35" customWidth="1"/>
    <col min="15" max="15" width="11.25" style="35" customWidth="1"/>
    <col min="16" max="16" width="11.375" style="35" customWidth="1"/>
    <col min="17" max="17" width="9.875" style="35" customWidth="1"/>
    <col min="18" max="18" width="10.25" style="35" customWidth="1"/>
    <col min="19" max="19" width="9" style="35"/>
    <col min="20" max="21" width="9.875" style="35" customWidth="1"/>
    <col min="22" max="22" width="9" style="35"/>
    <col min="23" max="23" width="10.5" style="35" customWidth="1"/>
    <col min="24" max="24" width="8.375" style="35" customWidth="1"/>
    <col min="25" max="25" width="7.75" style="35" customWidth="1"/>
    <col min="26" max="26" width="8.625" style="35" customWidth="1"/>
    <col min="27" max="27" width="9.875" style="35" customWidth="1"/>
    <col min="28" max="28" width="7.375" style="35" customWidth="1"/>
    <col min="29" max="29" width="7.75" style="35" customWidth="1"/>
    <col min="30" max="30" width="10.5" style="35" customWidth="1"/>
    <col min="31" max="31" width="7.875" style="35" customWidth="1"/>
    <col min="32" max="32" width="9.5" style="35" customWidth="1"/>
    <col min="33" max="33" width="8.125" style="35" customWidth="1"/>
    <col min="34" max="35" width="8.375" style="35" customWidth="1"/>
    <col min="36" max="36" width="7.75" style="35" customWidth="1"/>
    <col min="37" max="37" width="7.875" style="35" customWidth="1"/>
    <col min="38" max="38" width="8.125" style="35" customWidth="1"/>
    <col min="39" max="39" width="9.25" style="35" customWidth="1"/>
    <col min="40" max="40" width="8.375" style="35" customWidth="1"/>
    <col min="41" max="41" width="9.25" style="35" customWidth="1"/>
    <col min="42" max="42" width="10.125" style="35" customWidth="1"/>
    <col min="43" max="43" width="9.25" style="35" customWidth="1"/>
    <col min="44" max="44" width="11.5" style="35" customWidth="1"/>
    <col min="45" max="47" width="9.25" style="35" customWidth="1"/>
    <col min="48" max="48" width="10.75" style="35" customWidth="1"/>
    <col min="49" max="49" width="9.25" style="35" customWidth="1"/>
    <col min="50" max="50" width="9.625" style="35" customWidth="1"/>
    <col min="51" max="51" width="9.25" style="35" customWidth="1"/>
    <col min="52" max="52" width="8.75" style="35" customWidth="1"/>
    <col min="53" max="56" width="9.25" style="35" customWidth="1"/>
    <col min="57" max="61" width="7.625" style="35" customWidth="1"/>
    <col min="62" max="62" width="9.375" style="35" customWidth="1"/>
    <col min="63" max="63" width="9" style="35"/>
    <col min="64" max="64" width="9.25" style="35" customWidth="1"/>
    <col min="65" max="65" width="7.875" style="35" customWidth="1"/>
    <col min="66" max="66" width="9.25" style="35" customWidth="1"/>
    <col min="67" max="67" width="8.25" style="35" customWidth="1"/>
    <col min="68" max="68" width="8.625" style="35" customWidth="1"/>
    <col min="69" max="69" width="9.25" style="35" customWidth="1"/>
    <col min="70" max="70" width="11.125" style="35" customWidth="1"/>
    <col min="71" max="71" width="8.375" style="35" customWidth="1"/>
    <col min="72" max="72" width="10.625" style="35" customWidth="1"/>
    <col min="73" max="77" width="9.125" style="35" customWidth="1"/>
    <col min="78" max="78" width="10.25" style="35" customWidth="1"/>
    <col min="79" max="79" width="7.625" style="35" customWidth="1"/>
    <col min="80" max="80" width="9.25" style="35" customWidth="1"/>
    <col min="81" max="81" width="9.75" style="35" customWidth="1"/>
    <col min="82" max="82" width="11.25" style="35" customWidth="1"/>
    <col min="83" max="83" width="9.625" style="35" customWidth="1"/>
    <col min="84" max="84" width="9.875" style="35" customWidth="1"/>
    <col min="85" max="85" width="7.5" style="35" customWidth="1"/>
    <col min="86" max="86" width="10.125" style="35" customWidth="1"/>
    <col min="87" max="87" width="8" style="35" customWidth="1"/>
    <col min="88" max="88" width="8.75" style="35" customWidth="1"/>
    <col min="89" max="89" width="8.875" style="35" customWidth="1"/>
    <col min="90" max="90" width="10.625" style="35" customWidth="1"/>
    <col min="91" max="91" width="8.625" style="35" customWidth="1"/>
    <col min="92" max="92" width="9.375" style="35" customWidth="1"/>
    <col min="93" max="93" width="8.875" style="35" customWidth="1"/>
    <col min="94" max="94" width="11.375" style="35" customWidth="1"/>
    <col min="95" max="99" width="8.875" style="35" customWidth="1"/>
    <col min="100" max="100" width="10.625" style="35" customWidth="1"/>
    <col min="101" max="101" width="8.875" style="35" customWidth="1"/>
    <col min="102" max="102" width="11.375" style="35" customWidth="1"/>
    <col min="103" max="103" width="8.5" style="35" customWidth="1"/>
    <col min="104" max="104" width="8.75" style="35" customWidth="1"/>
    <col min="105" max="105" width="8.5" style="35" customWidth="1"/>
    <col min="106" max="106" width="11.5" style="35" customWidth="1"/>
    <col min="107" max="107" width="11.125" style="35" customWidth="1"/>
    <col min="108" max="108" width="8.5" style="35" customWidth="1"/>
    <col min="109" max="109" width="9.625" style="35" customWidth="1"/>
    <col min="110" max="110" width="10.625" style="35" customWidth="1"/>
    <col min="111" max="111" width="9.5" style="35" customWidth="1"/>
    <col min="112" max="112" width="7.875" style="35" customWidth="1"/>
    <col min="113" max="113" width="6.875" style="35" customWidth="1"/>
    <col min="114" max="114" width="9.25" style="35" customWidth="1"/>
    <col min="115" max="117" width="9.5" style="35" customWidth="1"/>
    <col min="118" max="118" width="7.5" style="35" customWidth="1"/>
    <col min="119" max="119" width="7.625" style="35" customWidth="1"/>
    <col min="120" max="120" width="11" style="35" customWidth="1"/>
    <col min="121" max="121" width="10.875" style="35" customWidth="1"/>
    <col min="122" max="122" width="20.875" style="35" customWidth="1"/>
    <col min="123" max="16384" width="9" style="35"/>
  </cols>
  <sheetData>
    <row r="1" spans="2:122" ht="17.25" customHeight="1" x14ac:dyDescent="0.3">
      <c r="B1" s="55"/>
      <c r="C1" s="60" t="s">
        <v>92</v>
      </c>
      <c r="D1" s="60"/>
      <c r="E1" s="60"/>
      <c r="F1" s="60"/>
      <c r="G1" s="60"/>
      <c r="H1" s="60"/>
      <c r="I1" s="60"/>
      <c r="J1" s="60"/>
      <c r="K1" s="60"/>
      <c r="L1" s="60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</row>
    <row r="2" spans="2:122" ht="41.25" customHeight="1" x14ac:dyDescent="0.3">
      <c r="B2" s="37"/>
      <c r="C2" s="61" t="s">
        <v>93</v>
      </c>
      <c r="D2" s="61"/>
      <c r="E2" s="61"/>
      <c r="F2" s="61"/>
      <c r="G2" s="61"/>
      <c r="H2" s="61"/>
      <c r="I2" s="61"/>
      <c r="J2" s="61"/>
      <c r="K2" s="61"/>
      <c r="L2" s="61"/>
      <c r="M2" s="37"/>
      <c r="N2" s="37"/>
      <c r="O2" s="37"/>
      <c r="P2" s="37"/>
      <c r="Q2" s="37"/>
      <c r="R2" s="37"/>
      <c r="S2" s="36"/>
      <c r="T2" s="36"/>
      <c r="U2" s="36"/>
      <c r="V2" s="36"/>
      <c r="W2" s="37"/>
      <c r="X2" s="37"/>
      <c r="Y2" s="37"/>
      <c r="Z2" s="37"/>
      <c r="AA2" s="37"/>
      <c r="AB2" s="37"/>
      <c r="AC2" s="37"/>
      <c r="AD2" s="37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9"/>
      <c r="DJ2" s="39"/>
      <c r="DK2" s="39"/>
      <c r="DL2" s="39"/>
      <c r="DM2" s="39"/>
      <c r="DN2" s="39"/>
      <c r="DO2" s="39"/>
      <c r="DP2" s="39"/>
      <c r="DQ2" s="39"/>
      <c r="DR2" s="39"/>
    </row>
    <row r="3" spans="2:122" ht="12.75" customHeight="1" x14ac:dyDescent="0.3">
      <c r="C3" s="40"/>
      <c r="D3" s="40"/>
      <c r="E3" s="40"/>
      <c r="F3" s="41"/>
      <c r="G3" s="41"/>
      <c r="H3" s="41"/>
      <c r="I3" s="41"/>
      <c r="J3" s="41"/>
      <c r="K3" s="41"/>
      <c r="L3" s="41"/>
      <c r="M3" s="41"/>
      <c r="N3" s="41"/>
      <c r="O3" s="41"/>
      <c r="P3" s="41" t="s">
        <v>82</v>
      </c>
      <c r="Q3" s="41">
        <v>44560</v>
      </c>
      <c r="R3" s="41"/>
      <c r="S3" s="41"/>
      <c r="T3" s="41"/>
      <c r="U3" s="41"/>
      <c r="V3" s="41"/>
      <c r="W3" s="41"/>
      <c r="X3" s="41"/>
      <c r="Y3" s="41"/>
      <c r="Z3" s="41"/>
      <c r="AA3" s="41"/>
      <c r="AB3" s="78"/>
      <c r="AC3" s="78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2"/>
      <c r="DC3" s="42"/>
      <c r="DD3" s="42"/>
      <c r="DE3" s="42"/>
    </row>
    <row r="4" spans="2:122" s="45" customFormat="1" ht="12.75" customHeight="1" x14ac:dyDescent="0.3">
      <c r="B4" s="79" t="s">
        <v>53</v>
      </c>
      <c r="C4" s="80" t="s">
        <v>56</v>
      </c>
      <c r="D4" s="65" t="s">
        <v>68</v>
      </c>
      <c r="E4" s="66"/>
      <c r="F4" s="66"/>
      <c r="G4" s="66"/>
      <c r="H4" s="66"/>
      <c r="I4" s="67"/>
      <c r="J4" s="84" t="s">
        <v>43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6"/>
    </row>
    <row r="5" spans="2:122" s="45" customFormat="1" ht="15.75" customHeight="1" x14ac:dyDescent="0.3">
      <c r="B5" s="79"/>
      <c r="C5" s="80"/>
      <c r="D5" s="81"/>
      <c r="E5" s="82"/>
      <c r="F5" s="82"/>
      <c r="G5" s="82"/>
      <c r="H5" s="82"/>
      <c r="I5" s="83"/>
      <c r="J5" s="65" t="s">
        <v>69</v>
      </c>
      <c r="K5" s="66"/>
      <c r="L5" s="66"/>
      <c r="M5" s="66"/>
      <c r="N5" s="87" t="s">
        <v>61</v>
      </c>
      <c r="O5" s="88"/>
      <c r="P5" s="88"/>
      <c r="Q5" s="88"/>
      <c r="R5" s="88"/>
      <c r="S5" s="88"/>
      <c r="T5" s="88"/>
      <c r="U5" s="89"/>
      <c r="V5" s="65" t="s">
        <v>70</v>
      </c>
      <c r="W5" s="66"/>
      <c r="X5" s="66"/>
      <c r="Y5" s="67"/>
      <c r="Z5" s="65" t="s">
        <v>71</v>
      </c>
      <c r="AA5" s="66"/>
      <c r="AB5" s="66"/>
      <c r="AC5" s="67"/>
      <c r="AD5" s="65" t="s">
        <v>72</v>
      </c>
      <c r="AE5" s="66"/>
      <c r="AF5" s="66"/>
      <c r="AG5" s="67"/>
      <c r="AH5" s="72" t="s">
        <v>43</v>
      </c>
      <c r="AI5" s="73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30"/>
      <c r="AX5" s="65" t="s">
        <v>73</v>
      </c>
      <c r="AY5" s="66"/>
      <c r="AZ5" s="66"/>
      <c r="BA5" s="67"/>
      <c r="BB5" s="31" t="s">
        <v>42</v>
      </c>
      <c r="BC5" s="31"/>
      <c r="BD5" s="31"/>
      <c r="BE5" s="31"/>
      <c r="BF5" s="31"/>
      <c r="BG5" s="31"/>
      <c r="BH5" s="31"/>
      <c r="BI5" s="31"/>
      <c r="BJ5" s="65" t="s">
        <v>74</v>
      </c>
      <c r="BK5" s="66"/>
      <c r="BL5" s="66"/>
      <c r="BM5" s="67"/>
      <c r="BN5" s="28" t="s">
        <v>41</v>
      </c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73"/>
      <c r="CC5" s="73"/>
      <c r="CD5" s="73"/>
      <c r="CE5" s="73"/>
      <c r="CF5" s="73"/>
      <c r="CG5" s="74"/>
      <c r="CH5" s="65" t="s">
        <v>75</v>
      </c>
      <c r="CI5" s="66"/>
      <c r="CJ5" s="66"/>
      <c r="CK5" s="67"/>
      <c r="CL5" s="65" t="s">
        <v>76</v>
      </c>
      <c r="CM5" s="66"/>
      <c r="CN5" s="66"/>
      <c r="CO5" s="67"/>
      <c r="CP5" s="54" t="s">
        <v>41</v>
      </c>
      <c r="CQ5" s="54"/>
      <c r="CR5" s="54"/>
      <c r="CS5" s="54"/>
      <c r="CT5" s="54"/>
      <c r="CU5" s="54"/>
      <c r="CV5" s="54"/>
      <c r="CW5" s="54"/>
      <c r="CX5" s="65" t="s">
        <v>77</v>
      </c>
      <c r="CY5" s="66"/>
      <c r="CZ5" s="66"/>
      <c r="DA5" s="67"/>
      <c r="DB5" s="32" t="s">
        <v>41</v>
      </c>
      <c r="DC5" s="32"/>
      <c r="DD5" s="32"/>
      <c r="DE5" s="32"/>
      <c r="DF5" s="65" t="s">
        <v>78</v>
      </c>
      <c r="DG5" s="66"/>
      <c r="DH5" s="66"/>
      <c r="DI5" s="67"/>
      <c r="DJ5" s="65" t="s">
        <v>79</v>
      </c>
      <c r="DK5" s="66"/>
      <c r="DL5" s="66"/>
      <c r="DM5" s="66"/>
      <c r="DN5" s="66"/>
      <c r="DO5" s="67"/>
      <c r="DP5" s="71" t="s">
        <v>55</v>
      </c>
      <c r="DQ5" s="71"/>
    </row>
    <row r="6" spans="2:122" s="45" customFormat="1" ht="80.25" customHeight="1" x14ac:dyDescent="0.3">
      <c r="B6" s="79"/>
      <c r="C6" s="80"/>
      <c r="D6" s="68"/>
      <c r="E6" s="69"/>
      <c r="F6" s="69"/>
      <c r="G6" s="69"/>
      <c r="H6" s="69"/>
      <c r="I6" s="70"/>
      <c r="J6" s="81"/>
      <c r="K6" s="82"/>
      <c r="L6" s="82"/>
      <c r="M6" s="82"/>
      <c r="N6" s="65" t="s">
        <v>58</v>
      </c>
      <c r="O6" s="66"/>
      <c r="P6" s="66"/>
      <c r="Q6" s="66"/>
      <c r="R6" s="65" t="s">
        <v>59</v>
      </c>
      <c r="S6" s="66"/>
      <c r="T6" s="66"/>
      <c r="U6" s="66"/>
      <c r="V6" s="68"/>
      <c r="W6" s="69"/>
      <c r="X6" s="69"/>
      <c r="Y6" s="70"/>
      <c r="Z6" s="68"/>
      <c r="AA6" s="69"/>
      <c r="AB6" s="69"/>
      <c r="AC6" s="70"/>
      <c r="AD6" s="68"/>
      <c r="AE6" s="69"/>
      <c r="AF6" s="69"/>
      <c r="AG6" s="70"/>
      <c r="AH6" s="65" t="s">
        <v>60</v>
      </c>
      <c r="AI6" s="66"/>
      <c r="AJ6" s="66"/>
      <c r="AK6" s="66"/>
      <c r="AL6" s="65" t="s">
        <v>48</v>
      </c>
      <c r="AM6" s="66"/>
      <c r="AN6" s="66"/>
      <c r="AO6" s="66"/>
      <c r="AP6" s="65" t="s">
        <v>80</v>
      </c>
      <c r="AQ6" s="66"/>
      <c r="AR6" s="66"/>
      <c r="AS6" s="66"/>
      <c r="AT6" s="65" t="s">
        <v>81</v>
      </c>
      <c r="AU6" s="66"/>
      <c r="AV6" s="66"/>
      <c r="AW6" s="66"/>
      <c r="AX6" s="68"/>
      <c r="AY6" s="69"/>
      <c r="AZ6" s="69"/>
      <c r="BA6" s="70"/>
      <c r="BB6" s="64" t="s">
        <v>63</v>
      </c>
      <c r="BC6" s="64"/>
      <c r="BD6" s="64"/>
      <c r="BE6" s="64"/>
      <c r="BF6" s="75" t="s">
        <v>62</v>
      </c>
      <c r="BG6" s="76"/>
      <c r="BH6" s="76"/>
      <c r="BI6" s="77"/>
      <c r="BJ6" s="68"/>
      <c r="BK6" s="69"/>
      <c r="BL6" s="69"/>
      <c r="BM6" s="70"/>
      <c r="BN6" s="65" t="s">
        <v>49</v>
      </c>
      <c r="BO6" s="66"/>
      <c r="BP6" s="66"/>
      <c r="BQ6" s="66"/>
      <c r="BR6" s="65" t="s">
        <v>57</v>
      </c>
      <c r="BS6" s="66"/>
      <c r="BT6" s="66"/>
      <c r="BU6" s="66"/>
      <c r="BV6" s="64" t="s">
        <v>64</v>
      </c>
      <c r="BW6" s="64"/>
      <c r="BX6" s="64"/>
      <c r="BY6" s="64"/>
      <c r="BZ6" s="65" t="s">
        <v>65</v>
      </c>
      <c r="CA6" s="66"/>
      <c r="CB6" s="66"/>
      <c r="CC6" s="66"/>
      <c r="CD6" s="65" t="s">
        <v>66</v>
      </c>
      <c r="CE6" s="66"/>
      <c r="CF6" s="66"/>
      <c r="CG6" s="66"/>
      <c r="CH6" s="68"/>
      <c r="CI6" s="69"/>
      <c r="CJ6" s="69"/>
      <c r="CK6" s="70"/>
      <c r="CL6" s="68"/>
      <c r="CM6" s="69"/>
      <c r="CN6" s="69"/>
      <c r="CO6" s="70"/>
      <c r="CP6" s="64" t="s">
        <v>50</v>
      </c>
      <c r="CQ6" s="64"/>
      <c r="CR6" s="64"/>
      <c r="CS6" s="64"/>
      <c r="CT6" s="64" t="s">
        <v>51</v>
      </c>
      <c r="CU6" s="64"/>
      <c r="CV6" s="64"/>
      <c r="CW6" s="64"/>
      <c r="CX6" s="68"/>
      <c r="CY6" s="69"/>
      <c r="CZ6" s="69"/>
      <c r="DA6" s="70"/>
      <c r="DB6" s="65" t="s">
        <v>52</v>
      </c>
      <c r="DC6" s="66"/>
      <c r="DD6" s="66"/>
      <c r="DE6" s="67"/>
      <c r="DF6" s="68"/>
      <c r="DG6" s="69"/>
      <c r="DH6" s="69"/>
      <c r="DI6" s="70"/>
      <c r="DJ6" s="68"/>
      <c r="DK6" s="69"/>
      <c r="DL6" s="69"/>
      <c r="DM6" s="69"/>
      <c r="DN6" s="69"/>
      <c r="DO6" s="70"/>
      <c r="DP6" s="71"/>
      <c r="DQ6" s="71"/>
      <c r="DR6" s="46"/>
    </row>
    <row r="7" spans="2:122" s="45" customFormat="1" ht="72.75" customHeight="1" x14ac:dyDescent="0.3">
      <c r="B7" s="79"/>
      <c r="C7" s="80"/>
      <c r="D7" s="62" t="s">
        <v>67</v>
      </c>
      <c r="E7" s="63"/>
      <c r="F7" s="57" t="s">
        <v>44</v>
      </c>
      <c r="G7" s="57"/>
      <c r="H7" s="57" t="s">
        <v>45</v>
      </c>
      <c r="I7" s="57"/>
      <c r="J7" s="57" t="s">
        <v>44</v>
      </c>
      <c r="K7" s="57"/>
      <c r="L7" s="57" t="s">
        <v>45</v>
      </c>
      <c r="M7" s="57"/>
      <c r="N7" s="57" t="s">
        <v>44</v>
      </c>
      <c r="O7" s="57"/>
      <c r="P7" s="57" t="s">
        <v>45</v>
      </c>
      <c r="Q7" s="57"/>
      <c r="R7" s="57" t="s">
        <v>44</v>
      </c>
      <c r="S7" s="57"/>
      <c r="T7" s="57" t="s">
        <v>45</v>
      </c>
      <c r="U7" s="57"/>
      <c r="V7" s="57" t="s">
        <v>44</v>
      </c>
      <c r="W7" s="57"/>
      <c r="X7" s="57" t="s">
        <v>45</v>
      </c>
      <c r="Y7" s="57"/>
      <c r="Z7" s="57" t="s">
        <v>44</v>
      </c>
      <c r="AA7" s="57"/>
      <c r="AB7" s="57" t="s">
        <v>45</v>
      </c>
      <c r="AC7" s="57"/>
      <c r="AD7" s="57" t="s">
        <v>44</v>
      </c>
      <c r="AE7" s="57"/>
      <c r="AF7" s="57" t="s">
        <v>45</v>
      </c>
      <c r="AG7" s="57"/>
      <c r="AH7" s="57" t="s">
        <v>44</v>
      </c>
      <c r="AI7" s="57"/>
      <c r="AJ7" s="57" t="s">
        <v>45</v>
      </c>
      <c r="AK7" s="57"/>
      <c r="AL7" s="57" t="s">
        <v>44</v>
      </c>
      <c r="AM7" s="57"/>
      <c r="AN7" s="57" t="s">
        <v>45</v>
      </c>
      <c r="AO7" s="57"/>
      <c r="AP7" s="57" t="s">
        <v>44</v>
      </c>
      <c r="AQ7" s="57"/>
      <c r="AR7" s="57" t="s">
        <v>45</v>
      </c>
      <c r="AS7" s="57"/>
      <c r="AT7" s="57" t="s">
        <v>44</v>
      </c>
      <c r="AU7" s="57"/>
      <c r="AV7" s="57" t="s">
        <v>45</v>
      </c>
      <c r="AW7" s="57"/>
      <c r="AX7" s="57" t="s">
        <v>44</v>
      </c>
      <c r="AY7" s="57"/>
      <c r="AZ7" s="57" t="s">
        <v>45</v>
      </c>
      <c r="BA7" s="57"/>
      <c r="BB7" s="57" t="s">
        <v>44</v>
      </c>
      <c r="BC7" s="57"/>
      <c r="BD7" s="57" t="s">
        <v>45</v>
      </c>
      <c r="BE7" s="57"/>
      <c r="BF7" s="57" t="s">
        <v>44</v>
      </c>
      <c r="BG7" s="57"/>
      <c r="BH7" s="57" t="s">
        <v>45</v>
      </c>
      <c r="BI7" s="57"/>
      <c r="BJ7" s="57" t="s">
        <v>44</v>
      </c>
      <c r="BK7" s="57"/>
      <c r="BL7" s="57" t="s">
        <v>45</v>
      </c>
      <c r="BM7" s="57"/>
      <c r="BN7" s="57" t="s">
        <v>44</v>
      </c>
      <c r="BO7" s="57"/>
      <c r="BP7" s="57" t="s">
        <v>45</v>
      </c>
      <c r="BQ7" s="57"/>
      <c r="BR7" s="57" t="s">
        <v>44</v>
      </c>
      <c r="BS7" s="57"/>
      <c r="BT7" s="57" t="s">
        <v>45</v>
      </c>
      <c r="BU7" s="57"/>
      <c r="BV7" s="57" t="s">
        <v>44</v>
      </c>
      <c r="BW7" s="57"/>
      <c r="BX7" s="57" t="s">
        <v>45</v>
      </c>
      <c r="BY7" s="57"/>
      <c r="BZ7" s="57" t="s">
        <v>44</v>
      </c>
      <c r="CA7" s="57"/>
      <c r="CB7" s="57" t="s">
        <v>45</v>
      </c>
      <c r="CC7" s="57"/>
      <c r="CD7" s="57" t="s">
        <v>44</v>
      </c>
      <c r="CE7" s="57"/>
      <c r="CF7" s="57" t="s">
        <v>45</v>
      </c>
      <c r="CG7" s="57"/>
      <c r="CH7" s="57" t="s">
        <v>44</v>
      </c>
      <c r="CI7" s="57"/>
      <c r="CJ7" s="57" t="s">
        <v>45</v>
      </c>
      <c r="CK7" s="57"/>
      <c r="CL7" s="57" t="s">
        <v>44</v>
      </c>
      <c r="CM7" s="57"/>
      <c r="CN7" s="57" t="s">
        <v>45</v>
      </c>
      <c r="CO7" s="57"/>
      <c r="CP7" s="57" t="s">
        <v>44</v>
      </c>
      <c r="CQ7" s="57"/>
      <c r="CR7" s="57" t="s">
        <v>45</v>
      </c>
      <c r="CS7" s="57"/>
      <c r="CT7" s="57" t="s">
        <v>44</v>
      </c>
      <c r="CU7" s="57"/>
      <c r="CV7" s="57" t="s">
        <v>45</v>
      </c>
      <c r="CW7" s="57"/>
      <c r="CX7" s="57" t="s">
        <v>44</v>
      </c>
      <c r="CY7" s="57"/>
      <c r="CZ7" s="57" t="s">
        <v>45</v>
      </c>
      <c r="DA7" s="57"/>
      <c r="DB7" s="57" t="s">
        <v>44</v>
      </c>
      <c r="DC7" s="57"/>
      <c r="DD7" s="57" t="s">
        <v>45</v>
      </c>
      <c r="DE7" s="57"/>
      <c r="DF7" s="57" t="s">
        <v>44</v>
      </c>
      <c r="DG7" s="57"/>
      <c r="DH7" s="57" t="s">
        <v>45</v>
      </c>
      <c r="DI7" s="57"/>
      <c r="DJ7" s="58" t="s">
        <v>54</v>
      </c>
      <c r="DK7" s="59"/>
      <c r="DL7" s="57" t="s">
        <v>44</v>
      </c>
      <c r="DM7" s="57"/>
      <c r="DN7" s="57" t="s">
        <v>45</v>
      </c>
      <c r="DO7" s="57"/>
      <c r="DP7" s="57" t="s">
        <v>45</v>
      </c>
      <c r="DQ7" s="57"/>
    </row>
    <row r="8" spans="2:122" s="45" customFormat="1" ht="32.25" customHeight="1" x14ac:dyDescent="0.3">
      <c r="B8" s="79"/>
      <c r="C8" s="80"/>
      <c r="D8" s="47" t="s">
        <v>47</v>
      </c>
      <c r="E8" s="33" t="s">
        <v>46</v>
      </c>
      <c r="F8" s="47" t="s">
        <v>47</v>
      </c>
      <c r="G8" s="33" t="s">
        <v>46</v>
      </c>
      <c r="H8" s="47" t="s">
        <v>47</v>
      </c>
      <c r="I8" s="33" t="s">
        <v>46</v>
      </c>
      <c r="J8" s="47" t="s">
        <v>47</v>
      </c>
      <c r="K8" s="33" t="s">
        <v>46</v>
      </c>
      <c r="L8" s="47" t="s">
        <v>47</v>
      </c>
      <c r="M8" s="33" t="s">
        <v>46</v>
      </c>
      <c r="N8" s="47" t="s">
        <v>47</v>
      </c>
      <c r="O8" s="33" t="s">
        <v>46</v>
      </c>
      <c r="P8" s="47" t="s">
        <v>47</v>
      </c>
      <c r="Q8" s="33" t="s">
        <v>46</v>
      </c>
      <c r="R8" s="47" t="s">
        <v>47</v>
      </c>
      <c r="S8" s="33" t="s">
        <v>46</v>
      </c>
      <c r="T8" s="47" t="s">
        <v>47</v>
      </c>
      <c r="U8" s="33" t="s">
        <v>46</v>
      </c>
      <c r="V8" s="47" t="s">
        <v>47</v>
      </c>
      <c r="W8" s="33" t="s">
        <v>46</v>
      </c>
      <c r="X8" s="47" t="s">
        <v>47</v>
      </c>
      <c r="Y8" s="33" t="s">
        <v>46</v>
      </c>
      <c r="Z8" s="47" t="s">
        <v>47</v>
      </c>
      <c r="AA8" s="33" t="s">
        <v>46</v>
      </c>
      <c r="AB8" s="47" t="s">
        <v>47</v>
      </c>
      <c r="AC8" s="33" t="s">
        <v>46</v>
      </c>
      <c r="AD8" s="47" t="s">
        <v>47</v>
      </c>
      <c r="AE8" s="33" t="s">
        <v>46</v>
      </c>
      <c r="AF8" s="47" t="s">
        <v>47</v>
      </c>
      <c r="AG8" s="33" t="s">
        <v>46</v>
      </c>
      <c r="AH8" s="47" t="s">
        <v>47</v>
      </c>
      <c r="AI8" s="33" t="s">
        <v>46</v>
      </c>
      <c r="AJ8" s="47" t="s">
        <v>47</v>
      </c>
      <c r="AK8" s="33" t="s">
        <v>46</v>
      </c>
      <c r="AL8" s="47" t="s">
        <v>47</v>
      </c>
      <c r="AM8" s="33" t="s">
        <v>46</v>
      </c>
      <c r="AN8" s="47" t="s">
        <v>47</v>
      </c>
      <c r="AO8" s="33" t="s">
        <v>46</v>
      </c>
      <c r="AP8" s="47" t="s">
        <v>47</v>
      </c>
      <c r="AQ8" s="33" t="s">
        <v>46</v>
      </c>
      <c r="AR8" s="47" t="s">
        <v>47</v>
      </c>
      <c r="AS8" s="33" t="s">
        <v>46</v>
      </c>
      <c r="AT8" s="47" t="s">
        <v>47</v>
      </c>
      <c r="AU8" s="33" t="s">
        <v>46</v>
      </c>
      <c r="AV8" s="47" t="s">
        <v>47</v>
      </c>
      <c r="AW8" s="33" t="s">
        <v>46</v>
      </c>
      <c r="AX8" s="47" t="s">
        <v>47</v>
      </c>
      <c r="AY8" s="33" t="s">
        <v>46</v>
      </c>
      <c r="AZ8" s="47" t="s">
        <v>47</v>
      </c>
      <c r="BA8" s="33" t="s">
        <v>46</v>
      </c>
      <c r="BB8" s="47" t="s">
        <v>47</v>
      </c>
      <c r="BC8" s="33" t="s">
        <v>46</v>
      </c>
      <c r="BD8" s="47" t="s">
        <v>47</v>
      </c>
      <c r="BE8" s="33" t="s">
        <v>46</v>
      </c>
      <c r="BF8" s="47" t="s">
        <v>47</v>
      </c>
      <c r="BG8" s="33" t="s">
        <v>46</v>
      </c>
      <c r="BH8" s="47" t="s">
        <v>47</v>
      </c>
      <c r="BI8" s="33" t="s">
        <v>46</v>
      </c>
      <c r="BJ8" s="47" t="s">
        <v>47</v>
      </c>
      <c r="BK8" s="33" t="s">
        <v>46</v>
      </c>
      <c r="BL8" s="47" t="s">
        <v>47</v>
      </c>
      <c r="BM8" s="33" t="s">
        <v>46</v>
      </c>
      <c r="BN8" s="47" t="s">
        <v>47</v>
      </c>
      <c r="BO8" s="33" t="s">
        <v>46</v>
      </c>
      <c r="BP8" s="47" t="s">
        <v>47</v>
      </c>
      <c r="BQ8" s="33" t="s">
        <v>46</v>
      </c>
      <c r="BR8" s="47" t="s">
        <v>47</v>
      </c>
      <c r="BS8" s="33" t="s">
        <v>46</v>
      </c>
      <c r="BT8" s="47" t="s">
        <v>47</v>
      </c>
      <c r="BU8" s="33" t="s">
        <v>46</v>
      </c>
      <c r="BV8" s="47" t="s">
        <v>47</v>
      </c>
      <c r="BW8" s="33" t="s">
        <v>46</v>
      </c>
      <c r="BX8" s="47" t="s">
        <v>47</v>
      </c>
      <c r="BY8" s="33" t="s">
        <v>46</v>
      </c>
      <c r="BZ8" s="47" t="s">
        <v>47</v>
      </c>
      <c r="CA8" s="33" t="s">
        <v>46</v>
      </c>
      <c r="CB8" s="47" t="s">
        <v>47</v>
      </c>
      <c r="CC8" s="33" t="s">
        <v>46</v>
      </c>
      <c r="CD8" s="47" t="s">
        <v>47</v>
      </c>
      <c r="CE8" s="33" t="s">
        <v>46</v>
      </c>
      <c r="CF8" s="47" t="s">
        <v>47</v>
      </c>
      <c r="CG8" s="33" t="s">
        <v>46</v>
      </c>
      <c r="CH8" s="47" t="s">
        <v>47</v>
      </c>
      <c r="CI8" s="33" t="s">
        <v>46</v>
      </c>
      <c r="CJ8" s="47" t="s">
        <v>47</v>
      </c>
      <c r="CK8" s="33" t="s">
        <v>46</v>
      </c>
      <c r="CL8" s="47" t="s">
        <v>47</v>
      </c>
      <c r="CM8" s="33" t="s">
        <v>46</v>
      </c>
      <c r="CN8" s="47" t="s">
        <v>47</v>
      </c>
      <c r="CO8" s="33" t="s">
        <v>46</v>
      </c>
      <c r="CP8" s="47" t="s">
        <v>47</v>
      </c>
      <c r="CQ8" s="33" t="s">
        <v>46</v>
      </c>
      <c r="CR8" s="47" t="s">
        <v>47</v>
      </c>
      <c r="CS8" s="33" t="s">
        <v>46</v>
      </c>
      <c r="CT8" s="47" t="s">
        <v>47</v>
      </c>
      <c r="CU8" s="33" t="s">
        <v>46</v>
      </c>
      <c r="CV8" s="47" t="s">
        <v>47</v>
      </c>
      <c r="CW8" s="33" t="s">
        <v>46</v>
      </c>
      <c r="CX8" s="47" t="s">
        <v>47</v>
      </c>
      <c r="CY8" s="33" t="s">
        <v>46</v>
      </c>
      <c r="CZ8" s="47" t="s">
        <v>47</v>
      </c>
      <c r="DA8" s="33" t="s">
        <v>46</v>
      </c>
      <c r="DB8" s="47" t="s">
        <v>47</v>
      </c>
      <c r="DC8" s="33" t="s">
        <v>46</v>
      </c>
      <c r="DD8" s="47" t="s">
        <v>47</v>
      </c>
      <c r="DE8" s="33" t="s">
        <v>46</v>
      </c>
      <c r="DF8" s="47" t="s">
        <v>47</v>
      </c>
      <c r="DG8" s="33" t="s">
        <v>46</v>
      </c>
      <c r="DH8" s="47" t="s">
        <v>47</v>
      </c>
      <c r="DI8" s="33" t="s">
        <v>46</v>
      </c>
      <c r="DJ8" s="47" t="s">
        <v>47</v>
      </c>
      <c r="DK8" s="33" t="s">
        <v>46</v>
      </c>
      <c r="DL8" s="47" t="s">
        <v>47</v>
      </c>
      <c r="DM8" s="33" t="s">
        <v>46</v>
      </c>
      <c r="DN8" s="47" t="s">
        <v>47</v>
      </c>
      <c r="DO8" s="33" t="s">
        <v>46</v>
      </c>
      <c r="DP8" s="47" t="s">
        <v>47</v>
      </c>
      <c r="DQ8" s="33" t="s">
        <v>46</v>
      </c>
    </row>
    <row r="9" spans="2:122" s="45" customFormat="1" ht="15" customHeight="1" x14ac:dyDescent="0.3">
      <c r="B9" s="48"/>
      <c r="C9" s="49">
        <v>1</v>
      </c>
      <c r="D9" s="49">
        <f>C9+1</f>
        <v>2</v>
      </c>
      <c r="E9" s="49">
        <f t="shared" ref="E9:BP9" si="0">D9+1</f>
        <v>3</v>
      </c>
      <c r="F9" s="49">
        <f t="shared" si="0"/>
        <v>4</v>
      </c>
      <c r="G9" s="49">
        <f t="shared" si="0"/>
        <v>5</v>
      </c>
      <c r="H9" s="49">
        <f t="shared" si="0"/>
        <v>6</v>
      </c>
      <c r="I9" s="49">
        <f t="shared" si="0"/>
        <v>7</v>
      </c>
      <c r="J9" s="49">
        <f t="shared" si="0"/>
        <v>8</v>
      </c>
      <c r="K9" s="49">
        <f t="shared" si="0"/>
        <v>9</v>
      </c>
      <c r="L9" s="49">
        <f t="shared" si="0"/>
        <v>10</v>
      </c>
      <c r="M9" s="49">
        <f t="shared" si="0"/>
        <v>11</v>
      </c>
      <c r="N9" s="49">
        <f t="shared" si="0"/>
        <v>12</v>
      </c>
      <c r="O9" s="49">
        <f t="shared" si="0"/>
        <v>13</v>
      </c>
      <c r="P9" s="49">
        <f t="shared" si="0"/>
        <v>14</v>
      </c>
      <c r="Q9" s="49">
        <f t="shared" si="0"/>
        <v>15</v>
      </c>
      <c r="R9" s="49">
        <f t="shared" si="0"/>
        <v>16</v>
      </c>
      <c r="S9" s="49">
        <f t="shared" si="0"/>
        <v>17</v>
      </c>
      <c r="T9" s="49">
        <f t="shared" si="0"/>
        <v>18</v>
      </c>
      <c r="U9" s="49">
        <f t="shared" si="0"/>
        <v>19</v>
      </c>
      <c r="V9" s="49">
        <f t="shared" si="0"/>
        <v>20</v>
      </c>
      <c r="W9" s="49">
        <f t="shared" si="0"/>
        <v>21</v>
      </c>
      <c r="X9" s="49">
        <f t="shared" si="0"/>
        <v>22</v>
      </c>
      <c r="Y9" s="49">
        <f t="shared" si="0"/>
        <v>23</v>
      </c>
      <c r="Z9" s="49">
        <f t="shared" si="0"/>
        <v>24</v>
      </c>
      <c r="AA9" s="49">
        <f t="shared" si="0"/>
        <v>25</v>
      </c>
      <c r="AB9" s="49">
        <f t="shared" si="0"/>
        <v>26</v>
      </c>
      <c r="AC9" s="49">
        <f t="shared" si="0"/>
        <v>27</v>
      </c>
      <c r="AD9" s="49">
        <f t="shared" si="0"/>
        <v>28</v>
      </c>
      <c r="AE9" s="49">
        <f t="shared" si="0"/>
        <v>29</v>
      </c>
      <c r="AF9" s="49">
        <f t="shared" si="0"/>
        <v>30</v>
      </c>
      <c r="AG9" s="49">
        <f t="shared" si="0"/>
        <v>31</v>
      </c>
      <c r="AH9" s="49">
        <f t="shared" si="0"/>
        <v>32</v>
      </c>
      <c r="AI9" s="49">
        <f t="shared" si="0"/>
        <v>33</v>
      </c>
      <c r="AJ9" s="49">
        <f t="shared" si="0"/>
        <v>34</v>
      </c>
      <c r="AK9" s="49">
        <f t="shared" si="0"/>
        <v>35</v>
      </c>
      <c r="AL9" s="49">
        <f t="shared" si="0"/>
        <v>36</v>
      </c>
      <c r="AM9" s="49">
        <f t="shared" si="0"/>
        <v>37</v>
      </c>
      <c r="AN9" s="49">
        <f t="shared" si="0"/>
        <v>38</v>
      </c>
      <c r="AO9" s="49">
        <f t="shared" si="0"/>
        <v>39</v>
      </c>
      <c r="AP9" s="49">
        <f t="shared" si="0"/>
        <v>40</v>
      </c>
      <c r="AQ9" s="49">
        <f t="shared" si="0"/>
        <v>41</v>
      </c>
      <c r="AR9" s="49">
        <f t="shared" si="0"/>
        <v>42</v>
      </c>
      <c r="AS9" s="49">
        <f t="shared" si="0"/>
        <v>43</v>
      </c>
      <c r="AT9" s="49">
        <f t="shared" si="0"/>
        <v>44</v>
      </c>
      <c r="AU9" s="49">
        <f t="shared" si="0"/>
        <v>45</v>
      </c>
      <c r="AV9" s="49">
        <f t="shared" si="0"/>
        <v>46</v>
      </c>
      <c r="AW9" s="49">
        <f t="shared" si="0"/>
        <v>47</v>
      </c>
      <c r="AX9" s="49">
        <f t="shared" si="0"/>
        <v>48</v>
      </c>
      <c r="AY9" s="49">
        <f t="shared" si="0"/>
        <v>49</v>
      </c>
      <c r="AZ9" s="49">
        <f t="shared" si="0"/>
        <v>50</v>
      </c>
      <c r="BA9" s="49">
        <f t="shared" si="0"/>
        <v>51</v>
      </c>
      <c r="BB9" s="49">
        <f t="shared" si="0"/>
        <v>52</v>
      </c>
      <c r="BC9" s="49">
        <f t="shared" si="0"/>
        <v>53</v>
      </c>
      <c r="BD9" s="49">
        <f t="shared" si="0"/>
        <v>54</v>
      </c>
      <c r="BE9" s="49">
        <f t="shared" si="0"/>
        <v>55</v>
      </c>
      <c r="BF9" s="49">
        <f t="shared" si="0"/>
        <v>56</v>
      </c>
      <c r="BG9" s="49">
        <f t="shared" si="0"/>
        <v>57</v>
      </c>
      <c r="BH9" s="49">
        <f t="shared" si="0"/>
        <v>58</v>
      </c>
      <c r="BI9" s="49">
        <f t="shared" si="0"/>
        <v>59</v>
      </c>
      <c r="BJ9" s="49">
        <f t="shared" si="0"/>
        <v>60</v>
      </c>
      <c r="BK9" s="49">
        <f t="shared" si="0"/>
        <v>61</v>
      </c>
      <c r="BL9" s="49">
        <f t="shared" si="0"/>
        <v>62</v>
      </c>
      <c r="BM9" s="49">
        <f t="shared" si="0"/>
        <v>63</v>
      </c>
      <c r="BN9" s="49">
        <f t="shared" si="0"/>
        <v>64</v>
      </c>
      <c r="BO9" s="49">
        <f t="shared" si="0"/>
        <v>65</v>
      </c>
      <c r="BP9" s="49">
        <f t="shared" si="0"/>
        <v>66</v>
      </c>
      <c r="BQ9" s="49">
        <f t="shared" ref="BQ9:DQ9" si="1">BP9+1</f>
        <v>67</v>
      </c>
      <c r="BR9" s="49">
        <f t="shared" si="1"/>
        <v>68</v>
      </c>
      <c r="BS9" s="49">
        <f t="shared" si="1"/>
        <v>69</v>
      </c>
      <c r="BT9" s="49">
        <f t="shared" si="1"/>
        <v>70</v>
      </c>
      <c r="BU9" s="49">
        <f t="shared" si="1"/>
        <v>71</v>
      </c>
      <c r="BV9" s="49">
        <f t="shared" si="1"/>
        <v>72</v>
      </c>
      <c r="BW9" s="49">
        <f t="shared" si="1"/>
        <v>73</v>
      </c>
      <c r="BX9" s="49">
        <f t="shared" si="1"/>
        <v>74</v>
      </c>
      <c r="BY9" s="49">
        <f t="shared" si="1"/>
        <v>75</v>
      </c>
      <c r="BZ9" s="49">
        <f t="shared" si="1"/>
        <v>76</v>
      </c>
      <c r="CA9" s="49">
        <f t="shared" si="1"/>
        <v>77</v>
      </c>
      <c r="CB9" s="49">
        <f t="shared" si="1"/>
        <v>78</v>
      </c>
      <c r="CC9" s="49">
        <f t="shared" si="1"/>
        <v>79</v>
      </c>
      <c r="CD9" s="49">
        <f t="shared" si="1"/>
        <v>80</v>
      </c>
      <c r="CE9" s="49">
        <f t="shared" si="1"/>
        <v>81</v>
      </c>
      <c r="CF9" s="49">
        <f t="shared" si="1"/>
        <v>82</v>
      </c>
      <c r="CG9" s="49">
        <f t="shared" si="1"/>
        <v>83</v>
      </c>
      <c r="CH9" s="49">
        <f t="shared" si="1"/>
        <v>84</v>
      </c>
      <c r="CI9" s="49">
        <f t="shared" si="1"/>
        <v>85</v>
      </c>
      <c r="CJ9" s="49">
        <f t="shared" si="1"/>
        <v>86</v>
      </c>
      <c r="CK9" s="49">
        <f t="shared" si="1"/>
        <v>87</v>
      </c>
      <c r="CL9" s="49">
        <f t="shared" si="1"/>
        <v>88</v>
      </c>
      <c r="CM9" s="49">
        <f t="shared" si="1"/>
        <v>89</v>
      </c>
      <c r="CN9" s="49">
        <f t="shared" si="1"/>
        <v>90</v>
      </c>
      <c r="CO9" s="49">
        <f t="shared" si="1"/>
        <v>91</v>
      </c>
      <c r="CP9" s="49">
        <f t="shared" si="1"/>
        <v>92</v>
      </c>
      <c r="CQ9" s="49">
        <f t="shared" si="1"/>
        <v>93</v>
      </c>
      <c r="CR9" s="49">
        <f t="shared" si="1"/>
        <v>94</v>
      </c>
      <c r="CS9" s="49">
        <f t="shared" si="1"/>
        <v>95</v>
      </c>
      <c r="CT9" s="49">
        <f t="shared" si="1"/>
        <v>96</v>
      </c>
      <c r="CU9" s="49">
        <f t="shared" si="1"/>
        <v>97</v>
      </c>
      <c r="CV9" s="49">
        <f t="shared" si="1"/>
        <v>98</v>
      </c>
      <c r="CW9" s="49">
        <f t="shared" si="1"/>
        <v>99</v>
      </c>
      <c r="CX9" s="49">
        <f t="shared" si="1"/>
        <v>100</v>
      </c>
      <c r="CY9" s="49">
        <f t="shared" si="1"/>
        <v>101</v>
      </c>
      <c r="CZ9" s="49">
        <f t="shared" si="1"/>
        <v>102</v>
      </c>
      <c r="DA9" s="49">
        <f t="shared" si="1"/>
        <v>103</v>
      </c>
      <c r="DB9" s="49">
        <f t="shared" si="1"/>
        <v>104</v>
      </c>
      <c r="DC9" s="49">
        <f t="shared" si="1"/>
        <v>105</v>
      </c>
      <c r="DD9" s="49">
        <f t="shared" si="1"/>
        <v>106</v>
      </c>
      <c r="DE9" s="49">
        <f t="shared" si="1"/>
        <v>107</v>
      </c>
      <c r="DF9" s="49">
        <f t="shared" si="1"/>
        <v>108</v>
      </c>
      <c r="DG9" s="49">
        <f t="shared" si="1"/>
        <v>109</v>
      </c>
      <c r="DH9" s="49">
        <f t="shared" si="1"/>
        <v>110</v>
      </c>
      <c r="DI9" s="49">
        <f t="shared" si="1"/>
        <v>111</v>
      </c>
      <c r="DJ9" s="49">
        <f t="shared" si="1"/>
        <v>112</v>
      </c>
      <c r="DK9" s="49">
        <f t="shared" si="1"/>
        <v>113</v>
      </c>
      <c r="DL9" s="49">
        <f t="shared" si="1"/>
        <v>114</v>
      </c>
      <c r="DM9" s="49">
        <f t="shared" si="1"/>
        <v>115</v>
      </c>
      <c r="DN9" s="49">
        <f t="shared" si="1"/>
        <v>116</v>
      </c>
      <c r="DO9" s="49">
        <f t="shared" si="1"/>
        <v>117</v>
      </c>
      <c r="DP9" s="49">
        <f t="shared" si="1"/>
        <v>118</v>
      </c>
      <c r="DQ9" s="49">
        <f t="shared" si="1"/>
        <v>119</v>
      </c>
    </row>
    <row r="10" spans="2:122" s="43" customFormat="1" ht="21" customHeight="1" x14ac:dyDescent="0.25">
      <c r="B10" s="53">
        <v>1</v>
      </c>
      <c r="C10" s="56" t="s">
        <v>83</v>
      </c>
      <c r="D10" s="52">
        <f t="shared" ref="D10:D18" si="2">F10+H10-DP10</f>
        <v>6476448.5999999996</v>
      </c>
      <c r="E10" s="52">
        <f t="shared" ref="E10:E18" si="3">G10+I10-DQ10</f>
        <v>3671405.9380000005</v>
      </c>
      <c r="F10" s="52">
        <f t="shared" ref="F10:F18" si="4">J10+V10+Z10+AD10+AX10+BJ10+CH10+CL10+CX10+DF10+DL10</f>
        <v>2808662.6999999997</v>
      </c>
      <c r="G10" s="52">
        <f t="shared" ref="G10:G18" si="5">K10+W10+AA10+AE10+AY10+BK10+CI10+CM10+CY10+DG10+DM10</f>
        <v>2375413.8308000001</v>
      </c>
      <c r="H10" s="52">
        <f t="shared" ref="H10:H18" si="6">L10+X10+AB10+AF10+AZ10+BL10+CJ10+CN10+CZ10+DH10+DN10</f>
        <v>4040222.1999999997</v>
      </c>
      <c r="I10" s="52">
        <f t="shared" ref="I10:I18" si="7">M10+Y10+AC10+AG10+BA10+BM10+CK10+CO10+DA10+DI10+DO10</f>
        <v>1600428.4072000002</v>
      </c>
      <c r="J10" s="52">
        <v>533542.69999999995</v>
      </c>
      <c r="K10" s="52">
        <v>471241.87</v>
      </c>
      <c r="L10" s="52">
        <v>143255</v>
      </c>
      <c r="M10" s="52">
        <v>39767.47</v>
      </c>
      <c r="N10" s="52">
        <v>453236.6</v>
      </c>
      <c r="O10" s="52">
        <v>410854.47899999999</v>
      </c>
      <c r="P10" s="52">
        <v>4000</v>
      </c>
      <c r="Q10" s="52">
        <v>2407</v>
      </c>
      <c r="R10" s="52">
        <v>12000</v>
      </c>
      <c r="S10" s="52">
        <v>8733.2109999999993</v>
      </c>
      <c r="T10" s="52">
        <v>0</v>
      </c>
      <c r="U10" s="52">
        <v>0</v>
      </c>
      <c r="V10" s="52">
        <v>17279.2</v>
      </c>
      <c r="W10" s="52">
        <v>4720.9398000000001</v>
      </c>
      <c r="X10" s="52">
        <v>16920</v>
      </c>
      <c r="Y10" s="52">
        <v>4519.7759999999998</v>
      </c>
      <c r="Z10" s="52">
        <v>0</v>
      </c>
      <c r="AA10" s="52">
        <v>0</v>
      </c>
      <c r="AB10" s="52">
        <v>0</v>
      </c>
      <c r="AC10" s="52">
        <v>0</v>
      </c>
      <c r="AD10" s="52">
        <v>39700</v>
      </c>
      <c r="AE10" s="52">
        <v>34348.108999999997</v>
      </c>
      <c r="AF10" s="52">
        <v>1727483</v>
      </c>
      <c r="AG10" s="52">
        <v>620092.48860000004</v>
      </c>
      <c r="AH10" s="52">
        <v>5000</v>
      </c>
      <c r="AI10" s="52">
        <v>3364.4989999999998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34700</v>
      </c>
      <c r="AQ10" s="52">
        <v>30983.61</v>
      </c>
      <c r="AR10" s="52">
        <v>1781483</v>
      </c>
      <c r="AS10" s="52">
        <v>779251.32299999997</v>
      </c>
      <c r="AT10" s="52">
        <v>0</v>
      </c>
      <c r="AU10" s="52">
        <v>0</v>
      </c>
      <c r="AV10" s="52">
        <v>-54000</v>
      </c>
      <c r="AW10" s="52">
        <v>-159158.83439999999</v>
      </c>
      <c r="AX10" s="52">
        <v>534009.80000000005</v>
      </c>
      <c r="AY10" s="52">
        <v>420620.50799999997</v>
      </c>
      <c r="AZ10" s="52">
        <v>113520.9</v>
      </c>
      <c r="BA10" s="52">
        <v>91720.99</v>
      </c>
      <c r="BB10" s="52">
        <v>481190.8</v>
      </c>
      <c r="BC10" s="52">
        <v>390964.32900000003</v>
      </c>
      <c r="BD10" s="52">
        <v>49400</v>
      </c>
      <c r="BE10" s="52">
        <v>48028</v>
      </c>
      <c r="BF10" s="52">
        <v>52819</v>
      </c>
      <c r="BG10" s="52">
        <v>29656.179</v>
      </c>
      <c r="BH10" s="52">
        <v>26000</v>
      </c>
      <c r="BI10" s="52">
        <v>9547.23</v>
      </c>
      <c r="BJ10" s="52">
        <v>31825</v>
      </c>
      <c r="BK10" s="52">
        <v>30016.899000000001</v>
      </c>
      <c r="BL10" s="52">
        <v>1321871.3999999999</v>
      </c>
      <c r="BM10" s="52">
        <v>515800.28159999999</v>
      </c>
      <c r="BN10" s="52">
        <v>1450</v>
      </c>
      <c r="BO10" s="52">
        <v>1340</v>
      </c>
      <c r="BP10" s="52">
        <v>635967.9</v>
      </c>
      <c r="BQ10" s="52">
        <v>138330.05600000001</v>
      </c>
      <c r="BR10" s="52">
        <v>0</v>
      </c>
      <c r="BS10" s="52">
        <v>0</v>
      </c>
      <c r="BT10" s="52">
        <v>0</v>
      </c>
      <c r="BU10" s="52">
        <v>0</v>
      </c>
      <c r="BV10" s="52">
        <v>1000</v>
      </c>
      <c r="BW10" s="52">
        <v>969.4</v>
      </c>
      <c r="BX10" s="52">
        <v>685903.5</v>
      </c>
      <c r="BY10" s="52">
        <v>377470.22560000001</v>
      </c>
      <c r="BZ10" s="52">
        <v>29375</v>
      </c>
      <c r="CA10" s="52">
        <v>27707.499</v>
      </c>
      <c r="CB10" s="52">
        <v>0</v>
      </c>
      <c r="CC10" s="52">
        <v>0</v>
      </c>
      <c r="CD10" s="52">
        <v>0</v>
      </c>
      <c r="CE10" s="52">
        <v>0</v>
      </c>
      <c r="CF10" s="52">
        <v>0</v>
      </c>
      <c r="CG10" s="52">
        <v>0</v>
      </c>
      <c r="CH10" s="52">
        <v>0</v>
      </c>
      <c r="CI10" s="52">
        <v>0</v>
      </c>
      <c r="CJ10" s="52">
        <v>7000</v>
      </c>
      <c r="CK10" s="52">
        <v>445</v>
      </c>
      <c r="CL10" s="52">
        <v>304197.2</v>
      </c>
      <c r="CM10" s="52">
        <v>248619.16099999999</v>
      </c>
      <c r="CN10" s="52">
        <v>293188.5</v>
      </c>
      <c r="CO10" s="52">
        <v>124141.413</v>
      </c>
      <c r="CP10" s="52">
        <v>286297.2</v>
      </c>
      <c r="CQ10" s="52">
        <v>237929.74100000001</v>
      </c>
      <c r="CR10" s="52">
        <v>282188.5</v>
      </c>
      <c r="CS10" s="52">
        <v>118146.413</v>
      </c>
      <c r="CT10" s="52">
        <v>121895</v>
      </c>
      <c r="CU10" s="52">
        <v>101998.62</v>
      </c>
      <c r="CV10" s="52">
        <v>47280</v>
      </c>
      <c r="CW10" s="52">
        <v>832</v>
      </c>
      <c r="CX10" s="52">
        <v>931159.5</v>
      </c>
      <c r="CY10" s="52">
        <v>830011.82400000002</v>
      </c>
      <c r="CZ10" s="52">
        <v>416983.4</v>
      </c>
      <c r="DA10" s="52">
        <v>203940.98800000001</v>
      </c>
      <c r="DB10" s="52">
        <v>575834.4</v>
      </c>
      <c r="DC10" s="52">
        <v>508816.30300000001</v>
      </c>
      <c r="DD10" s="52">
        <v>240657.4</v>
      </c>
      <c r="DE10" s="52">
        <v>185874.17300000001</v>
      </c>
      <c r="DF10" s="52">
        <v>44513</v>
      </c>
      <c r="DG10" s="52">
        <v>31398.22</v>
      </c>
      <c r="DH10" s="52">
        <v>0</v>
      </c>
      <c r="DI10" s="52">
        <v>0</v>
      </c>
      <c r="DJ10" s="52">
        <f t="shared" ref="DJ10:DJ18" si="8">DL10+DN10-DP10</f>
        <v>0</v>
      </c>
      <c r="DK10" s="52">
        <f t="shared" ref="DK10:DK18" si="9">DM10+DO10-DQ10</f>
        <v>0</v>
      </c>
      <c r="DL10" s="52">
        <v>372436.3</v>
      </c>
      <c r="DM10" s="52">
        <v>304436.3</v>
      </c>
      <c r="DN10" s="52">
        <v>0</v>
      </c>
      <c r="DO10" s="52">
        <v>0</v>
      </c>
      <c r="DP10" s="52">
        <v>372436.3</v>
      </c>
      <c r="DQ10" s="52">
        <v>304436.3</v>
      </c>
    </row>
    <row r="11" spans="2:122" s="43" customFormat="1" ht="21" customHeight="1" x14ac:dyDescent="0.25">
      <c r="B11" s="53">
        <v>2</v>
      </c>
      <c r="C11" s="56" t="s">
        <v>87</v>
      </c>
      <c r="D11" s="52">
        <f t="shared" si="2"/>
        <v>1352750.4498000001</v>
      </c>
      <c r="E11" s="52">
        <f t="shared" si="3"/>
        <v>1018092.6206</v>
      </c>
      <c r="F11" s="52">
        <f t="shared" si="4"/>
        <v>701222.98600000003</v>
      </c>
      <c r="G11" s="52">
        <f t="shared" si="5"/>
        <v>533028.14300000004</v>
      </c>
      <c r="H11" s="52">
        <f t="shared" si="6"/>
        <v>651527.46380000003</v>
      </c>
      <c r="I11" s="52">
        <f t="shared" si="7"/>
        <v>485064.47759999998</v>
      </c>
      <c r="J11" s="52">
        <v>191511.2</v>
      </c>
      <c r="K11" s="52">
        <v>182834.61429999999</v>
      </c>
      <c r="L11" s="52">
        <v>8233</v>
      </c>
      <c r="M11" s="52">
        <v>3620.8919999999998</v>
      </c>
      <c r="N11" s="52">
        <v>181331.20000000001</v>
      </c>
      <c r="O11" s="52">
        <v>173131.7433</v>
      </c>
      <c r="P11" s="52">
        <v>5233</v>
      </c>
      <c r="Q11" s="52">
        <v>685.9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2352</v>
      </c>
      <c r="AE11" s="52">
        <v>0</v>
      </c>
      <c r="AF11" s="52">
        <v>427778</v>
      </c>
      <c r="AG11" s="52">
        <v>335460.30060000002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2352</v>
      </c>
      <c r="AQ11" s="52">
        <v>0</v>
      </c>
      <c r="AR11" s="52">
        <v>430778</v>
      </c>
      <c r="AS11" s="52">
        <v>344801.13059999997</v>
      </c>
      <c r="AT11" s="52">
        <v>0</v>
      </c>
      <c r="AU11" s="52">
        <v>0</v>
      </c>
      <c r="AV11" s="52">
        <v>-3000</v>
      </c>
      <c r="AW11" s="52">
        <v>-9340.83</v>
      </c>
      <c r="AX11" s="52">
        <v>93817</v>
      </c>
      <c r="AY11" s="52">
        <v>92816.8315</v>
      </c>
      <c r="AZ11" s="52">
        <v>773</v>
      </c>
      <c r="BA11" s="52">
        <v>0</v>
      </c>
      <c r="BB11" s="52">
        <v>92817</v>
      </c>
      <c r="BC11" s="52">
        <v>92816.8315</v>
      </c>
      <c r="BD11" s="52">
        <v>0</v>
      </c>
      <c r="BE11" s="52">
        <v>0</v>
      </c>
      <c r="BF11" s="52">
        <v>1000</v>
      </c>
      <c r="BG11" s="52">
        <v>0</v>
      </c>
      <c r="BH11" s="52">
        <v>773</v>
      </c>
      <c r="BI11" s="52">
        <v>0</v>
      </c>
      <c r="BJ11" s="52">
        <v>33735.786</v>
      </c>
      <c r="BK11" s="52">
        <v>29168.0442</v>
      </c>
      <c r="BL11" s="52">
        <v>209305.4638</v>
      </c>
      <c r="BM11" s="52">
        <v>143925.285</v>
      </c>
      <c r="BN11" s="52">
        <v>0</v>
      </c>
      <c r="BO11" s="52">
        <v>0</v>
      </c>
      <c r="BP11" s="52">
        <v>0</v>
      </c>
      <c r="BQ11" s="52">
        <v>0</v>
      </c>
      <c r="BR11" s="52">
        <v>0</v>
      </c>
      <c r="BS11" s="52">
        <v>0</v>
      </c>
      <c r="BT11" s="52">
        <v>0</v>
      </c>
      <c r="BU11" s="52">
        <v>0</v>
      </c>
      <c r="BV11" s="52">
        <v>0</v>
      </c>
      <c r="BW11" s="52">
        <v>0</v>
      </c>
      <c r="BX11" s="52">
        <v>0</v>
      </c>
      <c r="BY11" s="52">
        <v>0</v>
      </c>
      <c r="BZ11" s="52">
        <v>25435.786</v>
      </c>
      <c r="CA11" s="52">
        <v>21263.104200000002</v>
      </c>
      <c r="CB11" s="52">
        <v>1750</v>
      </c>
      <c r="CC11" s="52">
        <v>585</v>
      </c>
      <c r="CD11" s="52">
        <v>8300</v>
      </c>
      <c r="CE11" s="52">
        <v>7904.94</v>
      </c>
      <c r="CF11" s="52">
        <v>207555.4638</v>
      </c>
      <c r="CG11" s="52">
        <v>143340.285</v>
      </c>
      <c r="CH11" s="52">
        <v>0</v>
      </c>
      <c r="CI11" s="52">
        <v>0</v>
      </c>
      <c r="CJ11" s="52">
        <v>2438</v>
      </c>
      <c r="CK11" s="52">
        <v>1148</v>
      </c>
      <c r="CL11" s="52">
        <v>54411</v>
      </c>
      <c r="CM11" s="52">
        <v>50360.769</v>
      </c>
      <c r="CN11" s="52">
        <v>0</v>
      </c>
      <c r="CO11" s="52">
        <v>0</v>
      </c>
      <c r="CP11" s="52">
        <v>49911</v>
      </c>
      <c r="CQ11" s="52">
        <v>47321.169000000002</v>
      </c>
      <c r="CR11" s="52">
        <v>0</v>
      </c>
      <c r="CS11" s="52">
        <v>0</v>
      </c>
      <c r="CT11" s="52">
        <v>0</v>
      </c>
      <c r="CU11" s="52">
        <v>0</v>
      </c>
      <c r="CV11" s="52">
        <v>0</v>
      </c>
      <c r="CW11" s="52">
        <v>0</v>
      </c>
      <c r="CX11" s="52">
        <v>175000</v>
      </c>
      <c r="CY11" s="52">
        <v>168507.32399999999</v>
      </c>
      <c r="CZ11" s="52">
        <v>3000</v>
      </c>
      <c r="DA11" s="52">
        <v>910</v>
      </c>
      <c r="DB11" s="52">
        <v>89000</v>
      </c>
      <c r="DC11" s="52">
        <v>82507.953999999998</v>
      </c>
      <c r="DD11" s="52">
        <v>1500</v>
      </c>
      <c r="DE11" s="52">
        <v>240</v>
      </c>
      <c r="DF11" s="52">
        <v>3600</v>
      </c>
      <c r="DG11" s="52">
        <v>3000</v>
      </c>
      <c r="DH11" s="52">
        <v>0</v>
      </c>
      <c r="DI11" s="52">
        <v>0</v>
      </c>
      <c r="DJ11" s="52">
        <f t="shared" si="8"/>
        <v>146796</v>
      </c>
      <c r="DK11" s="52">
        <f t="shared" si="9"/>
        <v>6340.56</v>
      </c>
      <c r="DL11" s="52">
        <v>146796</v>
      </c>
      <c r="DM11" s="52">
        <v>6340.56</v>
      </c>
      <c r="DN11" s="52">
        <v>0</v>
      </c>
      <c r="DO11" s="52">
        <v>0</v>
      </c>
      <c r="DP11" s="52">
        <v>0</v>
      </c>
      <c r="DQ11" s="52">
        <v>0</v>
      </c>
    </row>
    <row r="12" spans="2:122" s="43" customFormat="1" ht="21.75" customHeight="1" x14ac:dyDescent="0.25">
      <c r="B12" s="53">
        <v>3</v>
      </c>
      <c r="C12" s="56" t="s">
        <v>84</v>
      </c>
      <c r="D12" s="52">
        <f t="shared" si="2"/>
        <v>1982707.6810999997</v>
      </c>
      <c r="E12" s="52">
        <f t="shared" si="3"/>
        <v>1217157.7725</v>
      </c>
      <c r="F12" s="52">
        <f t="shared" si="4"/>
        <v>1212710.2999999998</v>
      </c>
      <c r="G12" s="52">
        <f t="shared" si="5"/>
        <v>975759.48950000003</v>
      </c>
      <c r="H12" s="52">
        <f t="shared" si="6"/>
        <v>769997.3811</v>
      </c>
      <c r="I12" s="52">
        <f t="shared" si="7"/>
        <v>241398.283</v>
      </c>
      <c r="J12" s="52">
        <v>255504</v>
      </c>
      <c r="K12" s="52">
        <v>218918.16320000001</v>
      </c>
      <c r="L12" s="52">
        <v>2000</v>
      </c>
      <c r="M12" s="52">
        <v>0</v>
      </c>
      <c r="N12" s="52">
        <v>212432.7</v>
      </c>
      <c r="O12" s="52">
        <v>189366.93909999999</v>
      </c>
      <c r="P12" s="52">
        <v>2000</v>
      </c>
      <c r="Q12" s="52">
        <v>0</v>
      </c>
      <c r="R12" s="52">
        <v>39596</v>
      </c>
      <c r="S12" s="52">
        <v>26429.357100000001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12850</v>
      </c>
      <c r="AE12" s="52">
        <v>679.45</v>
      </c>
      <c r="AF12" s="52">
        <v>517116.21299999999</v>
      </c>
      <c r="AG12" s="52">
        <v>57767.495999999999</v>
      </c>
      <c r="AH12" s="52">
        <v>7450</v>
      </c>
      <c r="AI12" s="52">
        <v>556.45000000000005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5400</v>
      </c>
      <c r="AQ12" s="52">
        <v>123</v>
      </c>
      <c r="AR12" s="52">
        <v>517116.21299999999</v>
      </c>
      <c r="AS12" s="52">
        <v>127796.61900000001</v>
      </c>
      <c r="AT12" s="52">
        <v>0</v>
      </c>
      <c r="AU12" s="52">
        <v>0</v>
      </c>
      <c r="AV12" s="52">
        <v>0</v>
      </c>
      <c r="AW12" s="52">
        <v>-70029.123000000007</v>
      </c>
      <c r="AX12" s="52">
        <v>149500</v>
      </c>
      <c r="AY12" s="52">
        <v>141134.9</v>
      </c>
      <c r="AZ12" s="52">
        <v>145574.989</v>
      </c>
      <c r="BA12" s="52">
        <v>135792.989</v>
      </c>
      <c r="BB12" s="52">
        <v>72500</v>
      </c>
      <c r="BC12" s="52">
        <v>72499</v>
      </c>
      <c r="BD12" s="52">
        <v>0</v>
      </c>
      <c r="BE12" s="52">
        <v>0</v>
      </c>
      <c r="BF12" s="52">
        <v>77000</v>
      </c>
      <c r="BG12" s="52">
        <v>68635.899999999994</v>
      </c>
      <c r="BH12" s="52">
        <v>145574.989</v>
      </c>
      <c r="BI12" s="52">
        <v>135792.989</v>
      </c>
      <c r="BJ12" s="52">
        <v>119952.7</v>
      </c>
      <c r="BK12" s="52">
        <v>83595.527100000007</v>
      </c>
      <c r="BL12" s="52">
        <v>95306.179099999994</v>
      </c>
      <c r="BM12" s="52">
        <v>42480.798000000003</v>
      </c>
      <c r="BN12" s="52">
        <v>30000</v>
      </c>
      <c r="BO12" s="52">
        <v>23595.7</v>
      </c>
      <c r="BP12" s="52">
        <v>83997.381099999999</v>
      </c>
      <c r="BQ12" s="52">
        <v>41507.298000000003</v>
      </c>
      <c r="BR12" s="52">
        <v>0</v>
      </c>
      <c r="BS12" s="52">
        <v>0</v>
      </c>
      <c r="BT12" s="52">
        <v>0</v>
      </c>
      <c r="BU12" s="52">
        <v>0</v>
      </c>
      <c r="BV12" s="52">
        <v>21900</v>
      </c>
      <c r="BW12" s="52">
        <v>11461.092000000001</v>
      </c>
      <c r="BX12" s="52">
        <v>11308.798000000001</v>
      </c>
      <c r="BY12" s="52">
        <v>973.5</v>
      </c>
      <c r="BZ12" s="52">
        <v>68052.7</v>
      </c>
      <c r="CA12" s="52">
        <v>48538.735099999998</v>
      </c>
      <c r="CB12" s="52">
        <v>0</v>
      </c>
      <c r="CC12" s="52">
        <v>0</v>
      </c>
      <c r="CD12" s="52">
        <v>0</v>
      </c>
      <c r="CE12" s="52">
        <v>0</v>
      </c>
      <c r="CF12" s="52">
        <v>0</v>
      </c>
      <c r="CG12" s="52">
        <v>0</v>
      </c>
      <c r="CH12" s="52">
        <v>0</v>
      </c>
      <c r="CI12" s="52">
        <v>0</v>
      </c>
      <c r="CJ12" s="52">
        <v>0</v>
      </c>
      <c r="CK12" s="52">
        <v>0</v>
      </c>
      <c r="CL12" s="52">
        <v>73850</v>
      </c>
      <c r="CM12" s="52">
        <v>69214.022200000007</v>
      </c>
      <c r="CN12" s="52">
        <v>0</v>
      </c>
      <c r="CO12" s="52">
        <v>0</v>
      </c>
      <c r="CP12" s="52">
        <v>73850</v>
      </c>
      <c r="CQ12" s="52">
        <v>69214.022200000007</v>
      </c>
      <c r="CR12" s="52">
        <v>0</v>
      </c>
      <c r="CS12" s="52">
        <v>0</v>
      </c>
      <c r="CT12" s="52">
        <v>67000</v>
      </c>
      <c r="CU12" s="52">
        <v>65707.7</v>
      </c>
      <c r="CV12" s="52">
        <v>0</v>
      </c>
      <c r="CW12" s="52">
        <v>0</v>
      </c>
      <c r="CX12" s="52">
        <v>455864</v>
      </c>
      <c r="CY12" s="52">
        <v>414818.66</v>
      </c>
      <c r="CZ12" s="52">
        <v>10000</v>
      </c>
      <c r="DA12" s="52">
        <v>5357</v>
      </c>
      <c r="DB12" s="52">
        <v>303864</v>
      </c>
      <c r="DC12" s="52">
        <v>292303.5</v>
      </c>
      <c r="DD12" s="52">
        <v>0</v>
      </c>
      <c r="DE12" s="52">
        <v>0</v>
      </c>
      <c r="DF12" s="52">
        <v>46927.9</v>
      </c>
      <c r="DG12" s="52">
        <v>45898.767</v>
      </c>
      <c r="DH12" s="52">
        <v>0</v>
      </c>
      <c r="DI12" s="52">
        <v>0</v>
      </c>
      <c r="DJ12" s="52">
        <f t="shared" si="8"/>
        <v>98261.7</v>
      </c>
      <c r="DK12" s="52">
        <f t="shared" si="9"/>
        <v>1500</v>
      </c>
      <c r="DL12" s="52">
        <v>98261.7</v>
      </c>
      <c r="DM12" s="52">
        <v>1500</v>
      </c>
      <c r="DN12" s="52">
        <v>0</v>
      </c>
      <c r="DO12" s="52">
        <v>0</v>
      </c>
      <c r="DP12" s="52">
        <v>0</v>
      </c>
      <c r="DQ12" s="52">
        <v>0</v>
      </c>
    </row>
    <row r="13" spans="2:122" s="43" customFormat="1" ht="20.25" customHeight="1" x14ac:dyDescent="0.25">
      <c r="B13" s="53">
        <v>4</v>
      </c>
      <c r="C13" s="56" t="s">
        <v>89</v>
      </c>
      <c r="D13" s="52">
        <f t="shared" si="2"/>
        <v>285710.15239999996</v>
      </c>
      <c r="E13" s="52">
        <f t="shared" si="3"/>
        <v>229775.98609999998</v>
      </c>
      <c r="F13" s="52">
        <f t="shared" si="4"/>
        <v>255634.11</v>
      </c>
      <c r="G13" s="52">
        <f t="shared" si="5"/>
        <v>213667.68</v>
      </c>
      <c r="H13" s="52">
        <f t="shared" si="6"/>
        <v>30076.042399999998</v>
      </c>
      <c r="I13" s="52">
        <f t="shared" si="7"/>
        <v>16108.306100000002</v>
      </c>
      <c r="J13" s="52">
        <v>115724</v>
      </c>
      <c r="K13" s="52">
        <v>90836.645999999993</v>
      </c>
      <c r="L13" s="52">
        <v>18460</v>
      </c>
      <c r="M13" s="52">
        <v>5820.2011000000002</v>
      </c>
      <c r="N13" s="52">
        <v>91209</v>
      </c>
      <c r="O13" s="52">
        <v>81426.316999999995</v>
      </c>
      <c r="P13" s="52">
        <v>1500</v>
      </c>
      <c r="Q13" s="52">
        <v>1058.0001</v>
      </c>
      <c r="R13" s="52">
        <v>24515</v>
      </c>
      <c r="S13" s="52">
        <v>9410.3289999999997</v>
      </c>
      <c r="T13" s="52">
        <v>16960</v>
      </c>
      <c r="U13" s="52">
        <v>4762.201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50000</v>
      </c>
      <c r="AE13" s="52">
        <v>49175.832999999999</v>
      </c>
      <c r="AF13" s="52">
        <v>-3000</v>
      </c>
      <c r="AG13" s="52">
        <v>-1196.6633999999999</v>
      </c>
      <c r="AH13" s="52">
        <v>50000</v>
      </c>
      <c r="AI13" s="52">
        <v>49175.832999999999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-3000</v>
      </c>
      <c r="AW13" s="52">
        <v>-1196.6633999999999</v>
      </c>
      <c r="AX13" s="52">
        <v>0</v>
      </c>
      <c r="AY13" s="52">
        <v>0</v>
      </c>
      <c r="AZ13" s="52">
        <v>0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0</v>
      </c>
      <c r="BH13" s="52">
        <v>0</v>
      </c>
      <c r="BI13" s="52">
        <v>0</v>
      </c>
      <c r="BJ13" s="52">
        <v>0</v>
      </c>
      <c r="BK13" s="52">
        <v>0</v>
      </c>
      <c r="BL13" s="52">
        <v>0</v>
      </c>
      <c r="BM13" s="52">
        <v>0</v>
      </c>
      <c r="BN13" s="52">
        <v>0</v>
      </c>
      <c r="BO13" s="52">
        <v>0</v>
      </c>
      <c r="BP13" s="52">
        <v>0</v>
      </c>
      <c r="BQ13" s="52">
        <v>0</v>
      </c>
      <c r="BR13" s="52">
        <v>0</v>
      </c>
      <c r="BS13" s="52">
        <v>0</v>
      </c>
      <c r="BT13" s="52">
        <v>0</v>
      </c>
      <c r="BU13" s="52">
        <v>0</v>
      </c>
      <c r="BV13" s="52">
        <v>0</v>
      </c>
      <c r="BW13" s="52">
        <v>0</v>
      </c>
      <c r="BX13" s="52">
        <v>0</v>
      </c>
      <c r="BY13" s="52">
        <v>0</v>
      </c>
      <c r="BZ13" s="52">
        <v>0</v>
      </c>
      <c r="CA13" s="52">
        <v>0</v>
      </c>
      <c r="CB13" s="52">
        <v>0</v>
      </c>
      <c r="CC13" s="52">
        <v>0</v>
      </c>
      <c r="CD13" s="52">
        <v>0</v>
      </c>
      <c r="CE13" s="52">
        <v>0</v>
      </c>
      <c r="CF13" s="52">
        <v>0</v>
      </c>
      <c r="CG13" s="52">
        <v>0</v>
      </c>
      <c r="CH13" s="52">
        <v>0</v>
      </c>
      <c r="CI13" s="52">
        <v>0</v>
      </c>
      <c r="CJ13" s="52">
        <v>0</v>
      </c>
      <c r="CK13" s="52">
        <v>0</v>
      </c>
      <c r="CL13" s="52">
        <v>4250</v>
      </c>
      <c r="CM13" s="52">
        <v>1526.1</v>
      </c>
      <c r="CN13" s="52">
        <v>950</v>
      </c>
      <c r="CO13" s="52">
        <v>0</v>
      </c>
      <c r="CP13" s="52">
        <v>4250</v>
      </c>
      <c r="CQ13" s="52">
        <v>1526.1</v>
      </c>
      <c r="CR13" s="52">
        <v>950</v>
      </c>
      <c r="CS13" s="52">
        <v>0</v>
      </c>
      <c r="CT13" s="52">
        <v>0</v>
      </c>
      <c r="CU13" s="52">
        <v>0</v>
      </c>
      <c r="CV13" s="52">
        <v>0</v>
      </c>
      <c r="CW13" s="52">
        <v>0</v>
      </c>
      <c r="CX13" s="52">
        <v>63721</v>
      </c>
      <c r="CY13" s="52">
        <v>63174.101000000002</v>
      </c>
      <c r="CZ13" s="52">
        <v>13666.0424</v>
      </c>
      <c r="DA13" s="52">
        <v>11484.768400000001</v>
      </c>
      <c r="DB13" s="52">
        <v>45000</v>
      </c>
      <c r="DC13" s="52">
        <v>44454.027999999998</v>
      </c>
      <c r="DD13" s="52">
        <v>12766.0424</v>
      </c>
      <c r="DE13" s="52">
        <v>11484.768400000001</v>
      </c>
      <c r="DF13" s="52">
        <v>4000</v>
      </c>
      <c r="DG13" s="52">
        <v>2715</v>
      </c>
      <c r="DH13" s="52">
        <v>0</v>
      </c>
      <c r="DI13" s="52">
        <v>0</v>
      </c>
      <c r="DJ13" s="52">
        <f t="shared" si="8"/>
        <v>17939.11</v>
      </c>
      <c r="DK13" s="52">
        <f t="shared" si="9"/>
        <v>6240</v>
      </c>
      <c r="DL13" s="52">
        <v>17939.11</v>
      </c>
      <c r="DM13" s="52">
        <v>6240</v>
      </c>
      <c r="DN13" s="52">
        <v>0</v>
      </c>
      <c r="DO13" s="52">
        <v>0</v>
      </c>
      <c r="DP13" s="52">
        <v>0</v>
      </c>
      <c r="DQ13" s="52">
        <v>0</v>
      </c>
    </row>
    <row r="14" spans="2:122" s="43" customFormat="1" ht="21" customHeight="1" x14ac:dyDescent="0.25">
      <c r="B14" s="53">
        <v>5</v>
      </c>
      <c r="C14" s="56" t="s">
        <v>90</v>
      </c>
      <c r="D14" s="52">
        <f t="shared" si="2"/>
        <v>315511.63829999999</v>
      </c>
      <c r="E14" s="52">
        <f t="shared" si="3"/>
        <v>233695.10900000003</v>
      </c>
      <c r="F14" s="52">
        <f t="shared" si="4"/>
        <v>231890.6214</v>
      </c>
      <c r="G14" s="52">
        <f t="shared" si="5"/>
        <v>186656.80560000002</v>
      </c>
      <c r="H14" s="52">
        <f t="shared" si="6"/>
        <v>83621.016899999988</v>
      </c>
      <c r="I14" s="52">
        <f t="shared" si="7"/>
        <v>47038.303400000004</v>
      </c>
      <c r="J14" s="52">
        <v>104641.2</v>
      </c>
      <c r="K14" s="52">
        <v>91361.766199999998</v>
      </c>
      <c r="L14" s="52">
        <v>16592.382099999999</v>
      </c>
      <c r="M14" s="52">
        <v>4219.76</v>
      </c>
      <c r="N14" s="52">
        <v>93170.2</v>
      </c>
      <c r="O14" s="52">
        <v>85624.861199999999</v>
      </c>
      <c r="P14" s="52">
        <v>540</v>
      </c>
      <c r="Q14" s="52">
        <v>540</v>
      </c>
      <c r="R14" s="52">
        <v>9459</v>
      </c>
      <c r="S14" s="52">
        <v>4243.576</v>
      </c>
      <c r="T14" s="52">
        <v>16052.382100000001</v>
      </c>
      <c r="U14" s="52">
        <v>3679.76</v>
      </c>
      <c r="V14" s="52">
        <v>1475</v>
      </c>
      <c r="W14" s="52">
        <v>1235.8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19667.058000000001</v>
      </c>
      <c r="AE14" s="52">
        <v>18521.22</v>
      </c>
      <c r="AF14" s="52">
        <v>3682.1</v>
      </c>
      <c r="AG14" s="52">
        <v>3044.6858000000002</v>
      </c>
      <c r="AH14" s="52">
        <v>800</v>
      </c>
      <c r="AI14" s="52">
        <v>460</v>
      </c>
      <c r="AJ14" s="52">
        <v>3315.1</v>
      </c>
      <c r="AK14" s="52">
        <v>3314.0657999999999</v>
      </c>
      <c r="AL14" s="52">
        <v>0</v>
      </c>
      <c r="AM14" s="52">
        <v>0</v>
      </c>
      <c r="AN14" s="52">
        <v>0</v>
      </c>
      <c r="AO14" s="52">
        <v>0</v>
      </c>
      <c r="AP14" s="52">
        <v>18867.058000000001</v>
      </c>
      <c r="AQ14" s="52">
        <v>18061.22</v>
      </c>
      <c r="AR14" s="52">
        <v>367</v>
      </c>
      <c r="AS14" s="52">
        <v>367</v>
      </c>
      <c r="AT14" s="52">
        <v>0</v>
      </c>
      <c r="AU14" s="52">
        <v>0</v>
      </c>
      <c r="AV14" s="52">
        <v>0</v>
      </c>
      <c r="AW14" s="52">
        <v>-636.38</v>
      </c>
      <c r="AX14" s="52">
        <v>15721.050999999999</v>
      </c>
      <c r="AY14" s="52">
        <v>15376.050999999999</v>
      </c>
      <c r="AZ14" s="52">
        <v>0</v>
      </c>
      <c r="BA14" s="52">
        <v>0</v>
      </c>
      <c r="BB14" s="52">
        <v>12839.728999999999</v>
      </c>
      <c r="BC14" s="52">
        <v>12694.728999999999</v>
      </c>
      <c r="BD14" s="52">
        <v>0</v>
      </c>
      <c r="BE14" s="52">
        <v>0</v>
      </c>
      <c r="BF14" s="52">
        <v>2881.3220000000001</v>
      </c>
      <c r="BG14" s="52">
        <v>2681.3220000000001</v>
      </c>
      <c r="BH14" s="52">
        <v>0</v>
      </c>
      <c r="BI14" s="52">
        <v>0</v>
      </c>
      <c r="BJ14" s="52">
        <v>18332</v>
      </c>
      <c r="BK14" s="52">
        <v>9086.6754000000001</v>
      </c>
      <c r="BL14" s="52">
        <v>46725</v>
      </c>
      <c r="BM14" s="52">
        <v>38948.857600000003</v>
      </c>
      <c r="BN14" s="52">
        <v>0</v>
      </c>
      <c r="BO14" s="52">
        <v>0</v>
      </c>
      <c r="BP14" s="52">
        <v>0</v>
      </c>
      <c r="BQ14" s="52">
        <v>0</v>
      </c>
      <c r="BR14" s="52">
        <v>0</v>
      </c>
      <c r="BS14" s="52">
        <v>0</v>
      </c>
      <c r="BT14" s="52">
        <v>0</v>
      </c>
      <c r="BU14" s="52">
        <v>0</v>
      </c>
      <c r="BV14" s="52">
        <v>12660</v>
      </c>
      <c r="BW14" s="52">
        <v>4291.3715000000002</v>
      </c>
      <c r="BX14" s="52">
        <v>46725</v>
      </c>
      <c r="BY14" s="52">
        <v>38948.857600000003</v>
      </c>
      <c r="BZ14" s="52">
        <v>5672</v>
      </c>
      <c r="CA14" s="52">
        <v>4795.3038999999999</v>
      </c>
      <c r="CB14" s="52">
        <v>0</v>
      </c>
      <c r="CC14" s="52">
        <v>0</v>
      </c>
      <c r="CD14" s="52">
        <v>0</v>
      </c>
      <c r="CE14" s="52">
        <v>0</v>
      </c>
      <c r="CF14" s="52">
        <v>0</v>
      </c>
      <c r="CG14" s="52">
        <v>0</v>
      </c>
      <c r="CH14" s="52">
        <v>0</v>
      </c>
      <c r="CI14" s="52">
        <v>0</v>
      </c>
      <c r="CJ14" s="52">
        <v>0</v>
      </c>
      <c r="CK14" s="52">
        <v>0</v>
      </c>
      <c r="CL14" s="52">
        <v>6030</v>
      </c>
      <c r="CM14" s="52">
        <v>4047.9193</v>
      </c>
      <c r="CN14" s="52">
        <v>0</v>
      </c>
      <c r="CO14" s="52">
        <v>0</v>
      </c>
      <c r="CP14" s="52">
        <v>5180</v>
      </c>
      <c r="CQ14" s="52">
        <v>3875.8692999999998</v>
      </c>
      <c r="CR14" s="52">
        <v>0</v>
      </c>
      <c r="CS14" s="52">
        <v>0</v>
      </c>
      <c r="CT14" s="52">
        <v>0</v>
      </c>
      <c r="CU14" s="52">
        <v>0</v>
      </c>
      <c r="CV14" s="52">
        <v>0</v>
      </c>
      <c r="CW14" s="52">
        <v>0</v>
      </c>
      <c r="CX14" s="52">
        <v>48500</v>
      </c>
      <c r="CY14" s="52">
        <v>45302.373699999996</v>
      </c>
      <c r="CZ14" s="52">
        <v>16621.534800000001</v>
      </c>
      <c r="DA14" s="52">
        <v>825</v>
      </c>
      <c r="DB14" s="52">
        <v>48500</v>
      </c>
      <c r="DC14" s="52">
        <v>45302.373699999996</v>
      </c>
      <c r="DD14" s="52">
        <v>16621.534800000001</v>
      </c>
      <c r="DE14" s="52">
        <v>825</v>
      </c>
      <c r="DF14" s="52">
        <v>5448</v>
      </c>
      <c r="DG14" s="52">
        <v>1725</v>
      </c>
      <c r="DH14" s="52">
        <v>0</v>
      </c>
      <c r="DI14" s="52">
        <v>0</v>
      </c>
      <c r="DJ14" s="52">
        <f t="shared" si="8"/>
        <v>12076.312400000001</v>
      </c>
      <c r="DK14" s="52">
        <f t="shared" si="9"/>
        <v>0</v>
      </c>
      <c r="DL14" s="52">
        <v>12076.312400000001</v>
      </c>
      <c r="DM14" s="52">
        <v>0</v>
      </c>
      <c r="DN14" s="52">
        <v>0</v>
      </c>
      <c r="DO14" s="52">
        <v>0</v>
      </c>
      <c r="DP14" s="52">
        <v>0</v>
      </c>
      <c r="DQ14" s="52">
        <v>0</v>
      </c>
    </row>
    <row r="15" spans="2:122" s="43" customFormat="1" ht="20.25" customHeight="1" x14ac:dyDescent="0.25">
      <c r="B15" s="53">
        <v>6</v>
      </c>
      <c r="C15" s="56" t="s">
        <v>86</v>
      </c>
      <c r="D15" s="52">
        <f t="shared" si="2"/>
        <v>2071365.946</v>
      </c>
      <c r="E15" s="52">
        <f t="shared" si="3"/>
        <v>1453587.8996000001</v>
      </c>
      <c r="F15" s="52">
        <f t="shared" si="4"/>
        <v>1585901.074</v>
      </c>
      <c r="G15" s="52">
        <f t="shared" si="5"/>
        <v>1245212.5876000002</v>
      </c>
      <c r="H15" s="52">
        <f t="shared" si="6"/>
        <v>794878.49899999995</v>
      </c>
      <c r="I15" s="52">
        <f t="shared" si="7"/>
        <v>431284.38300000003</v>
      </c>
      <c r="J15" s="52">
        <v>384819.11</v>
      </c>
      <c r="K15" s="52">
        <v>331924.65250000003</v>
      </c>
      <c r="L15" s="52">
        <v>25320.374</v>
      </c>
      <c r="M15" s="52">
        <v>19198.231</v>
      </c>
      <c r="N15" s="52">
        <v>358734.03</v>
      </c>
      <c r="O15" s="52">
        <v>311771.84100000001</v>
      </c>
      <c r="P15" s="52">
        <v>25320.374</v>
      </c>
      <c r="Q15" s="52">
        <v>19198.231</v>
      </c>
      <c r="R15" s="52">
        <v>21572.68</v>
      </c>
      <c r="S15" s="52">
        <v>15686.668600000001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46598.811999999998</v>
      </c>
      <c r="AE15" s="52">
        <v>15362.726000000001</v>
      </c>
      <c r="AF15" s="52">
        <v>461926.924</v>
      </c>
      <c r="AG15" s="52">
        <v>183143.73420000001</v>
      </c>
      <c r="AH15" s="52">
        <v>19600</v>
      </c>
      <c r="AI15" s="52">
        <v>1718.91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24269.200000000001</v>
      </c>
      <c r="AQ15" s="52">
        <v>13643.816000000001</v>
      </c>
      <c r="AR15" s="52">
        <v>468986.43900000001</v>
      </c>
      <c r="AS15" s="52">
        <v>216883.5932</v>
      </c>
      <c r="AT15" s="52">
        <v>0</v>
      </c>
      <c r="AU15" s="52">
        <v>0</v>
      </c>
      <c r="AV15" s="52">
        <v>-7059.5150000000003</v>
      </c>
      <c r="AW15" s="52">
        <v>-33739.858999999997</v>
      </c>
      <c r="AX15" s="52">
        <v>140777.82800000001</v>
      </c>
      <c r="AY15" s="52">
        <v>125733.72900000001</v>
      </c>
      <c r="AZ15" s="52">
        <v>0</v>
      </c>
      <c r="BA15" s="52">
        <v>0</v>
      </c>
      <c r="BB15" s="52">
        <v>136577.38</v>
      </c>
      <c r="BC15" s="52">
        <v>124742.879</v>
      </c>
      <c r="BD15" s="52">
        <v>0</v>
      </c>
      <c r="BE15" s="52">
        <v>0</v>
      </c>
      <c r="BF15" s="52">
        <v>0</v>
      </c>
      <c r="BG15" s="52">
        <v>0</v>
      </c>
      <c r="BH15" s="52">
        <v>0</v>
      </c>
      <c r="BI15" s="52">
        <v>0</v>
      </c>
      <c r="BJ15" s="52">
        <v>71234.52</v>
      </c>
      <c r="BK15" s="52">
        <v>47720.864399999999</v>
      </c>
      <c r="BL15" s="52">
        <v>213620.83</v>
      </c>
      <c r="BM15" s="52">
        <v>146534.05480000001</v>
      </c>
      <c r="BN15" s="52"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0</v>
      </c>
      <c r="BT15" s="52">
        <v>0</v>
      </c>
      <c r="BU15" s="52">
        <v>0</v>
      </c>
      <c r="BV15" s="52">
        <v>19000</v>
      </c>
      <c r="BW15" s="52">
        <v>8069.8</v>
      </c>
      <c r="BX15" s="52">
        <v>7000</v>
      </c>
      <c r="BY15" s="52">
        <v>614.57500000000005</v>
      </c>
      <c r="BZ15" s="52">
        <v>42417.52</v>
      </c>
      <c r="CA15" s="52">
        <v>34551.860399999998</v>
      </c>
      <c r="CB15" s="52">
        <v>0</v>
      </c>
      <c r="CC15" s="52">
        <v>0</v>
      </c>
      <c r="CD15" s="52">
        <v>9817</v>
      </c>
      <c r="CE15" s="52">
        <v>5099.2039999999997</v>
      </c>
      <c r="CF15" s="52">
        <v>206620.83</v>
      </c>
      <c r="CG15" s="52">
        <v>145919.4798</v>
      </c>
      <c r="CH15" s="52">
        <v>3000</v>
      </c>
      <c r="CI15" s="52">
        <v>3000</v>
      </c>
      <c r="CJ15" s="52">
        <v>0</v>
      </c>
      <c r="CK15" s="52">
        <v>0</v>
      </c>
      <c r="CL15" s="52">
        <v>83423.8</v>
      </c>
      <c r="CM15" s="52">
        <v>63089.277699999999</v>
      </c>
      <c r="CN15" s="52">
        <v>62787.33</v>
      </c>
      <c r="CO15" s="52">
        <v>53036.917000000001</v>
      </c>
      <c r="CP15" s="52">
        <v>61383.8</v>
      </c>
      <c r="CQ15" s="52">
        <v>56024.379000000001</v>
      </c>
      <c r="CR15" s="52">
        <v>61230.33</v>
      </c>
      <c r="CS15" s="52">
        <v>51514.917000000001</v>
      </c>
      <c r="CT15" s="52">
        <v>61383.8</v>
      </c>
      <c r="CU15" s="52">
        <v>56024.379000000001</v>
      </c>
      <c r="CV15" s="52">
        <v>0</v>
      </c>
      <c r="CW15" s="52">
        <v>0</v>
      </c>
      <c r="CX15" s="52">
        <v>490243.33199999999</v>
      </c>
      <c r="CY15" s="52">
        <v>432462.26699999999</v>
      </c>
      <c r="CZ15" s="52">
        <v>31223.041000000001</v>
      </c>
      <c r="DA15" s="52">
        <v>29371.446</v>
      </c>
      <c r="DB15" s="52">
        <v>319707.45699999999</v>
      </c>
      <c r="DC15" s="52">
        <v>283765.43599999999</v>
      </c>
      <c r="DD15" s="52">
        <v>31223.041000000001</v>
      </c>
      <c r="DE15" s="52">
        <v>29371.446</v>
      </c>
      <c r="DF15" s="52">
        <v>6757.32</v>
      </c>
      <c r="DG15" s="52">
        <v>3010</v>
      </c>
      <c r="DH15" s="52">
        <v>0</v>
      </c>
      <c r="DI15" s="52">
        <v>0</v>
      </c>
      <c r="DJ15" s="52">
        <f t="shared" si="8"/>
        <v>49632.725000000035</v>
      </c>
      <c r="DK15" s="52">
        <f t="shared" si="9"/>
        <v>0</v>
      </c>
      <c r="DL15" s="52">
        <v>359046.35200000001</v>
      </c>
      <c r="DM15" s="52">
        <v>222909.071</v>
      </c>
      <c r="DN15" s="52">
        <v>0</v>
      </c>
      <c r="DO15" s="52">
        <v>0</v>
      </c>
      <c r="DP15" s="52">
        <v>309413.62699999998</v>
      </c>
      <c r="DQ15" s="52">
        <v>222909.071</v>
      </c>
    </row>
    <row r="16" spans="2:122" s="43" customFormat="1" ht="18" customHeight="1" x14ac:dyDescent="0.25">
      <c r="B16" s="53">
        <v>7</v>
      </c>
      <c r="C16" s="56" t="s">
        <v>88</v>
      </c>
      <c r="D16" s="52">
        <f t="shared" si="2"/>
        <v>264954.62469999999</v>
      </c>
      <c r="E16" s="52">
        <f t="shared" si="3"/>
        <v>236311.30989999999</v>
      </c>
      <c r="F16" s="52">
        <f t="shared" si="4"/>
        <v>100904.3717</v>
      </c>
      <c r="G16" s="52">
        <f t="shared" si="5"/>
        <v>88658.749899999995</v>
      </c>
      <c r="H16" s="52">
        <f t="shared" si="6"/>
        <v>164050.253</v>
      </c>
      <c r="I16" s="52">
        <f t="shared" si="7"/>
        <v>147652.56</v>
      </c>
      <c r="J16" s="52">
        <v>80604.371700000003</v>
      </c>
      <c r="K16" s="52">
        <v>74639.444900000002</v>
      </c>
      <c r="L16" s="52">
        <v>0</v>
      </c>
      <c r="M16" s="52">
        <v>0</v>
      </c>
      <c r="N16" s="52">
        <v>80604.371700000003</v>
      </c>
      <c r="O16" s="52">
        <v>74639.444900000002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2000</v>
      </c>
      <c r="W16" s="52">
        <v>238.5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40360</v>
      </c>
      <c r="AG16" s="52">
        <v>40150</v>
      </c>
      <c r="AH16" s="52">
        <v>0</v>
      </c>
      <c r="AI16" s="52">
        <v>0</v>
      </c>
      <c r="AJ16" s="52">
        <v>40360</v>
      </c>
      <c r="AK16" s="52">
        <v>40150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 s="52">
        <v>0</v>
      </c>
      <c r="AX16" s="52">
        <v>0</v>
      </c>
      <c r="AY16" s="52">
        <v>0</v>
      </c>
      <c r="AZ16" s="52">
        <v>0</v>
      </c>
      <c r="BA16" s="52">
        <v>0</v>
      </c>
      <c r="BB16" s="52">
        <v>0</v>
      </c>
      <c r="BC16" s="52">
        <v>0</v>
      </c>
      <c r="BD16" s="52">
        <v>0</v>
      </c>
      <c r="BE16" s="52">
        <v>0</v>
      </c>
      <c r="BF16" s="52">
        <v>0</v>
      </c>
      <c r="BG16" s="52">
        <v>0</v>
      </c>
      <c r="BH16" s="52">
        <v>0</v>
      </c>
      <c r="BI16" s="52">
        <v>0</v>
      </c>
      <c r="BJ16" s="52">
        <v>11500</v>
      </c>
      <c r="BK16" s="52">
        <v>7280.8050000000003</v>
      </c>
      <c r="BL16" s="52">
        <v>123690.253</v>
      </c>
      <c r="BM16" s="52">
        <v>107502.56</v>
      </c>
      <c r="BN16" s="52">
        <v>1300</v>
      </c>
      <c r="BO16" s="52">
        <v>1062.6199999999999</v>
      </c>
      <c r="BP16" s="52">
        <v>24875.085999999999</v>
      </c>
      <c r="BQ16" s="52">
        <v>19651.293000000001</v>
      </c>
      <c r="BR16" s="52">
        <v>8200</v>
      </c>
      <c r="BS16" s="52">
        <v>5372.3149999999996</v>
      </c>
      <c r="BT16" s="52">
        <v>0</v>
      </c>
      <c r="BU16" s="52">
        <v>0</v>
      </c>
      <c r="BV16" s="52">
        <v>2000</v>
      </c>
      <c r="BW16" s="52">
        <v>845.87</v>
      </c>
      <c r="BX16" s="52">
        <v>79070.167000000001</v>
      </c>
      <c r="BY16" s="52">
        <v>77037.06</v>
      </c>
      <c r="BZ16" s="52">
        <v>0</v>
      </c>
      <c r="CA16" s="52">
        <v>0</v>
      </c>
      <c r="CB16" s="52">
        <v>0</v>
      </c>
      <c r="CC16" s="52">
        <v>0</v>
      </c>
      <c r="CD16" s="52">
        <v>0</v>
      </c>
      <c r="CE16" s="52">
        <v>0</v>
      </c>
      <c r="CF16" s="52">
        <v>19745</v>
      </c>
      <c r="CG16" s="52">
        <v>10814.207</v>
      </c>
      <c r="CH16" s="52">
        <v>0</v>
      </c>
      <c r="CI16" s="52">
        <v>0</v>
      </c>
      <c r="CJ16" s="52">
        <v>0</v>
      </c>
      <c r="CK16" s="52">
        <v>0</v>
      </c>
      <c r="CL16" s="52">
        <v>0</v>
      </c>
      <c r="CM16" s="52">
        <v>0</v>
      </c>
      <c r="CN16" s="52">
        <v>0</v>
      </c>
      <c r="CO16" s="52">
        <v>0</v>
      </c>
      <c r="CP16" s="52">
        <v>0</v>
      </c>
      <c r="CQ16" s="52">
        <v>0</v>
      </c>
      <c r="CR16" s="52">
        <v>0</v>
      </c>
      <c r="CS16" s="52">
        <v>0</v>
      </c>
      <c r="CT16" s="52">
        <v>0</v>
      </c>
      <c r="CU16" s="52">
        <v>0</v>
      </c>
      <c r="CV16" s="52">
        <v>0</v>
      </c>
      <c r="CW16" s="52">
        <v>0</v>
      </c>
      <c r="CX16" s="52">
        <v>4800</v>
      </c>
      <c r="CY16" s="52">
        <v>4800</v>
      </c>
      <c r="CZ16" s="52">
        <v>0</v>
      </c>
      <c r="DA16" s="52">
        <v>0</v>
      </c>
      <c r="DB16" s="52">
        <v>4800</v>
      </c>
      <c r="DC16" s="52">
        <v>4800</v>
      </c>
      <c r="DD16" s="52">
        <v>0</v>
      </c>
      <c r="DE16" s="52">
        <v>0</v>
      </c>
      <c r="DF16" s="52">
        <v>2000</v>
      </c>
      <c r="DG16" s="52">
        <v>1700</v>
      </c>
      <c r="DH16" s="52">
        <v>0</v>
      </c>
      <c r="DI16" s="52">
        <v>0</v>
      </c>
      <c r="DJ16" s="52">
        <f t="shared" si="8"/>
        <v>0</v>
      </c>
      <c r="DK16" s="52">
        <f t="shared" si="9"/>
        <v>0</v>
      </c>
      <c r="DL16" s="52">
        <v>0</v>
      </c>
      <c r="DM16" s="52">
        <v>0</v>
      </c>
      <c r="DN16" s="52">
        <v>0</v>
      </c>
      <c r="DO16" s="52">
        <v>0</v>
      </c>
      <c r="DP16" s="52">
        <v>0</v>
      </c>
      <c r="DQ16" s="52">
        <v>0</v>
      </c>
    </row>
    <row r="17" spans="1:121" s="43" customFormat="1" ht="18" customHeight="1" x14ac:dyDescent="0.25">
      <c r="B17" s="53">
        <v>8</v>
      </c>
      <c r="C17" s="56" t="s">
        <v>85</v>
      </c>
      <c r="D17" s="52">
        <f t="shared" si="2"/>
        <v>1174572.0718999999</v>
      </c>
      <c r="E17" s="52">
        <f t="shared" si="3"/>
        <v>876725.40179999999</v>
      </c>
      <c r="F17" s="52">
        <f t="shared" si="4"/>
        <v>708807.81689999986</v>
      </c>
      <c r="G17" s="52">
        <f t="shared" si="5"/>
        <v>629262.34</v>
      </c>
      <c r="H17" s="52">
        <f t="shared" si="6"/>
        <v>465764.255</v>
      </c>
      <c r="I17" s="52">
        <f t="shared" si="7"/>
        <v>247463.0618</v>
      </c>
      <c r="J17" s="52">
        <v>147947.916</v>
      </c>
      <c r="K17" s="52">
        <v>137430.1152</v>
      </c>
      <c r="L17" s="52">
        <v>67935.361999999994</v>
      </c>
      <c r="M17" s="52">
        <v>5145.96</v>
      </c>
      <c r="N17" s="52">
        <v>132850</v>
      </c>
      <c r="O17" s="52">
        <v>123682.0613</v>
      </c>
      <c r="P17" s="52">
        <v>4550</v>
      </c>
      <c r="Q17" s="52">
        <v>4259.3999999999996</v>
      </c>
      <c r="R17" s="52">
        <v>7930</v>
      </c>
      <c r="S17" s="52">
        <v>7361.2058999999999</v>
      </c>
      <c r="T17" s="52">
        <v>63385.362000000001</v>
      </c>
      <c r="U17" s="52">
        <v>886.56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27493.38</v>
      </c>
      <c r="AE17" s="52">
        <v>27448.929</v>
      </c>
      <c r="AF17" s="52">
        <v>50693.01</v>
      </c>
      <c r="AG17" s="52">
        <v>41995.305999999997</v>
      </c>
      <c r="AH17" s="52">
        <v>300</v>
      </c>
      <c r="AI17" s="52">
        <v>255.54900000000001</v>
      </c>
      <c r="AJ17" s="52">
        <v>558.98099999999999</v>
      </c>
      <c r="AK17" s="52">
        <v>13.632999999999999</v>
      </c>
      <c r="AL17" s="52">
        <v>0</v>
      </c>
      <c r="AM17" s="52">
        <v>0</v>
      </c>
      <c r="AN17" s="52">
        <v>0</v>
      </c>
      <c r="AO17" s="52">
        <v>0</v>
      </c>
      <c r="AP17" s="52">
        <v>27193.38</v>
      </c>
      <c r="AQ17" s="52">
        <v>27193.38</v>
      </c>
      <c r="AR17" s="52">
        <v>98134.028999999995</v>
      </c>
      <c r="AS17" s="52">
        <v>68783.626000000004</v>
      </c>
      <c r="AT17" s="52">
        <v>0</v>
      </c>
      <c r="AU17" s="52">
        <v>0</v>
      </c>
      <c r="AV17" s="52">
        <v>-48000</v>
      </c>
      <c r="AW17" s="52">
        <v>-26801.953000000001</v>
      </c>
      <c r="AX17" s="52">
        <v>135192.8199</v>
      </c>
      <c r="AY17" s="52">
        <v>135192.81899999999</v>
      </c>
      <c r="AZ17" s="52">
        <v>0</v>
      </c>
      <c r="BA17" s="52">
        <v>0</v>
      </c>
      <c r="BB17" s="52">
        <v>130945.5019</v>
      </c>
      <c r="BC17" s="52">
        <v>130945.501</v>
      </c>
      <c r="BD17" s="52">
        <v>0</v>
      </c>
      <c r="BE17" s="52">
        <v>0</v>
      </c>
      <c r="BF17" s="52">
        <v>4247.3180000000002</v>
      </c>
      <c r="BG17" s="52">
        <v>4247.3180000000002</v>
      </c>
      <c r="BH17" s="52">
        <v>0</v>
      </c>
      <c r="BI17" s="52">
        <v>0</v>
      </c>
      <c r="BJ17" s="52">
        <v>74613.801000000007</v>
      </c>
      <c r="BK17" s="52">
        <v>73300.515299999999</v>
      </c>
      <c r="BL17" s="52">
        <v>0</v>
      </c>
      <c r="BM17" s="52">
        <v>0</v>
      </c>
      <c r="BN17" s="52">
        <v>0</v>
      </c>
      <c r="BO17" s="52">
        <v>0</v>
      </c>
      <c r="BP17" s="52">
        <v>0</v>
      </c>
      <c r="BQ17" s="52">
        <v>0</v>
      </c>
      <c r="BR17" s="52">
        <v>0</v>
      </c>
      <c r="BS17" s="52">
        <v>0</v>
      </c>
      <c r="BT17" s="52">
        <v>0</v>
      </c>
      <c r="BU17" s="52">
        <v>0</v>
      </c>
      <c r="BV17" s="52">
        <v>0</v>
      </c>
      <c r="BW17" s="52">
        <v>0</v>
      </c>
      <c r="BX17" s="52">
        <v>0</v>
      </c>
      <c r="BY17" s="52">
        <v>0</v>
      </c>
      <c r="BZ17" s="52">
        <v>31561.25</v>
      </c>
      <c r="CA17" s="52">
        <v>30247.9643</v>
      </c>
      <c r="CB17" s="52">
        <v>0</v>
      </c>
      <c r="CC17" s="52">
        <v>0</v>
      </c>
      <c r="CD17" s="52">
        <v>43052.550999999999</v>
      </c>
      <c r="CE17" s="52">
        <v>43052.550999999999</v>
      </c>
      <c r="CF17" s="52">
        <v>0</v>
      </c>
      <c r="CG17" s="52">
        <v>0</v>
      </c>
      <c r="CH17" s="52">
        <v>0</v>
      </c>
      <c r="CI17" s="52">
        <v>0</v>
      </c>
      <c r="CJ17" s="52">
        <v>0</v>
      </c>
      <c r="CK17" s="52">
        <v>0</v>
      </c>
      <c r="CL17" s="52">
        <v>33000</v>
      </c>
      <c r="CM17" s="52">
        <v>32240.401000000002</v>
      </c>
      <c r="CN17" s="52">
        <v>121334.6</v>
      </c>
      <c r="CO17" s="52">
        <v>8698.93</v>
      </c>
      <c r="CP17" s="52">
        <v>27000</v>
      </c>
      <c r="CQ17" s="52">
        <v>26697.7</v>
      </c>
      <c r="CR17" s="52">
        <v>0</v>
      </c>
      <c r="CS17" s="52">
        <v>0</v>
      </c>
      <c r="CT17" s="52">
        <v>27000</v>
      </c>
      <c r="CU17" s="52">
        <v>26697.7</v>
      </c>
      <c r="CV17" s="52">
        <v>0</v>
      </c>
      <c r="CW17" s="52">
        <v>0</v>
      </c>
      <c r="CX17" s="52">
        <v>220673.22500000001</v>
      </c>
      <c r="CY17" s="52">
        <v>214245.41</v>
      </c>
      <c r="CZ17" s="52">
        <v>225801.283</v>
      </c>
      <c r="DA17" s="52">
        <v>191622.8658</v>
      </c>
      <c r="DB17" s="52">
        <v>145323.22500000001</v>
      </c>
      <c r="DC17" s="52">
        <v>140862.70000000001</v>
      </c>
      <c r="DD17" s="52">
        <v>225801.283</v>
      </c>
      <c r="DE17" s="52">
        <v>191622.8658</v>
      </c>
      <c r="DF17" s="52">
        <v>6214.5159999999996</v>
      </c>
      <c r="DG17" s="52">
        <v>5404.1504999999997</v>
      </c>
      <c r="DH17" s="52">
        <v>0</v>
      </c>
      <c r="DI17" s="52">
        <v>0</v>
      </c>
      <c r="DJ17" s="52">
        <f t="shared" si="8"/>
        <v>63672.159</v>
      </c>
      <c r="DK17" s="52">
        <f t="shared" si="9"/>
        <v>4000</v>
      </c>
      <c r="DL17" s="52">
        <v>63672.159</v>
      </c>
      <c r="DM17" s="52">
        <v>4000</v>
      </c>
      <c r="DN17" s="52">
        <v>0</v>
      </c>
      <c r="DO17" s="52">
        <v>0</v>
      </c>
      <c r="DP17" s="52">
        <v>0</v>
      </c>
      <c r="DQ17" s="52">
        <v>0</v>
      </c>
    </row>
    <row r="18" spans="1:121" ht="16.5" customHeight="1" x14ac:dyDescent="0.3">
      <c r="A18" s="44"/>
      <c r="B18" s="53"/>
      <c r="C18" s="51" t="s">
        <v>91</v>
      </c>
      <c r="D18" s="52">
        <f t="shared" si="2"/>
        <v>13924021.164199999</v>
      </c>
      <c r="E18" s="52">
        <f t="shared" si="3"/>
        <v>8936752.0375000015</v>
      </c>
      <c r="F18" s="52">
        <f t="shared" si="4"/>
        <v>7605733.9799999986</v>
      </c>
      <c r="G18" s="52">
        <f t="shared" si="5"/>
        <v>6247659.6264000004</v>
      </c>
      <c r="H18" s="52">
        <f t="shared" si="6"/>
        <v>7000137.1111999992</v>
      </c>
      <c r="I18" s="52">
        <f t="shared" si="7"/>
        <v>3216437.7821</v>
      </c>
      <c r="J18" s="52">
        <v>1814294.4976999999</v>
      </c>
      <c r="K18" s="52">
        <v>1599187.2723000001</v>
      </c>
      <c r="L18" s="52">
        <v>281796.11810000002</v>
      </c>
      <c r="M18" s="52">
        <v>77772.5141</v>
      </c>
      <c r="N18" s="52">
        <v>1603568.1017</v>
      </c>
      <c r="O18" s="52">
        <v>1450497.6868</v>
      </c>
      <c r="P18" s="52">
        <v>43143.374000000003</v>
      </c>
      <c r="Q18" s="52">
        <v>28148.5311</v>
      </c>
      <c r="R18" s="52">
        <v>115072.68</v>
      </c>
      <c r="S18" s="52">
        <v>71864.347599999994</v>
      </c>
      <c r="T18" s="52">
        <v>96397.744099999996</v>
      </c>
      <c r="U18" s="52">
        <v>9328.5210000000006</v>
      </c>
      <c r="V18" s="52">
        <v>20754.2</v>
      </c>
      <c r="W18" s="52">
        <v>6195.2398000000003</v>
      </c>
      <c r="X18" s="52">
        <v>16920</v>
      </c>
      <c r="Y18" s="52">
        <v>4519.7759999999998</v>
      </c>
      <c r="Z18" s="52">
        <v>0</v>
      </c>
      <c r="AA18" s="52">
        <v>0</v>
      </c>
      <c r="AB18" s="52">
        <v>0</v>
      </c>
      <c r="AC18" s="52">
        <v>0</v>
      </c>
      <c r="AD18" s="52">
        <v>198661.25</v>
      </c>
      <c r="AE18" s="52">
        <v>145536.26699999999</v>
      </c>
      <c r="AF18" s="52">
        <v>3226039.247</v>
      </c>
      <c r="AG18" s="52">
        <v>1280457.3478000001</v>
      </c>
      <c r="AH18" s="52">
        <v>83150</v>
      </c>
      <c r="AI18" s="52">
        <v>55531.241000000002</v>
      </c>
      <c r="AJ18" s="52">
        <v>44234.080999999998</v>
      </c>
      <c r="AK18" s="52">
        <v>43477.698799999998</v>
      </c>
      <c r="AL18" s="52">
        <v>0</v>
      </c>
      <c r="AM18" s="52">
        <v>0</v>
      </c>
      <c r="AN18" s="52">
        <v>0</v>
      </c>
      <c r="AO18" s="52">
        <v>0</v>
      </c>
      <c r="AP18" s="52">
        <v>112781.63800000001</v>
      </c>
      <c r="AQ18" s="52">
        <v>90005.025999999998</v>
      </c>
      <c r="AR18" s="52">
        <v>3296864.6809999999</v>
      </c>
      <c r="AS18" s="52">
        <v>1537883.2918</v>
      </c>
      <c r="AT18" s="52">
        <v>0</v>
      </c>
      <c r="AU18" s="52">
        <v>0</v>
      </c>
      <c r="AV18" s="52">
        <v>-115059.515</v>
      </c>
      <c r="AW18" s="52">
        <v>-300903.64279999997</v>
      </c>
      <c r="AX18" s="52">
        <v>1069018.4989</v>
      </c>
      <c r="AY18" s="52">
        <v>930874.83849999995</v>
      </c>
      <c r="AZ18" s="52">
        <v>259868.889</v>
      </c>
      <c r="BA18" s="52">
        <v>227513.97899999999</v>
      </c>
      <c r="BB18" s="52">
        <v>926870.41090000002</v>
      </c>
      <c r="BC18" s="52">
        <v>824663.26950000005</v>
      </c>
      <c r="BD18" s="52">
        <v>49400</v>
      </c>
      <c r="BE18" s="52">
        <v>48028</v>
      </c>
      <c r="BF18" s="52">
        <v>137947.64000000001</v>
      </c>
      <c r="BG18" s="52">
        <v>105220.719</v>
      </c>
      <c r="BH18" s="52">
        <v>172347.989</v>
      </c>
      <c r="BI18" s="52">
        <v>145340.21900000001</v>
      </c>
      <c r="BJ18" s="52">
        <v>361193.80699999997</v>
      </c>
      <c r="BK18" s="52">
        <v>280169.33039999998</v>
      </c>
      <c r="BL18" s="52">
        <v>2010519.1259000001</v>
      </c>
      <c r="BM18" s="52">
        <v>995191.83700000006</v>
      </c>
      <c r="BN18" s="52">
        <v>32750</v>
      </c>
      <c r="BO18" s="52">
        <v>25998.32</v>
      </c>
      <c r="BP18" s="52">
        <v>744840.36710000003</v>
      </c>
      <c r="BQ18" s="52">
        <v>199488.647</v>
      </c>
      <c r="BR18" s="52">
        <v>8200</v>
      </c>
      <c r="BS18" s="52">
        <v>5372.3149999999996</v>
      </c>
      <c r="BT18" s="52">
        <v>0</v>
      </c>
      <c r="BU18" s="52">
        <v>0</v>
      </c>
      <c r="BV18" s="52">
        <v>56560</v>
      </c>
      <c r="BW18" s="52">
        <v>25637.533500000001</v>
      </c>
      <c r="BX18" s="52">
        <v>830007.46499999997</v>
      </c>
      <c r="BY18" s="52">
        <v>495044.2182</v>
      </c>
      <c r="BZ18" s="52">
        <v>202514.25599999999</v>
      </c>
      <c r="CA18" s="52">
        <v>167104.4669</v>
      </c>
      <c r="CB18" s="52">
        <v>1750</v>
      </c>
      <c r="CC18" s="52">
        <v>585</v>
      </c>
      <c r="CD18" s="52">
        <v>61169.550999999999</v>
      </c>
      <c r="CE18" s="52">
        <v>56056.695</v>
      </c>
      <c r="CF18" s="52">
        <v>433921.29379999998</v>
      </c>
      <c r="CG18" s="52">
        <v>300073.9718</v>
      </c>
      <c r="CH18" s="52">
        <v>3000</v>
      </c>
      <c r="CI18" s="52">
        <v>3000</v>
      </c>
      <c r="CJ18" s="52">
        <v>9438</v>
      </c>
      <c r="CK18" s="52">
        <v>1593</v>
      </c>
      <c r="CL18" s="52">
        <v>559162</v>
      </c>
      <c r="CM18" s="52">
        <v>469097.65019999997</v>
      </c>
      <c r="CN18" s="52">
        <v>478260.43</v>
      </c>
      <c r="CO18" s="52">
        <v>185877.26</v>
      </c>
      <c r="CP18" s="52">
        <v>507872</v>
      </c>
      <c r="CQ18" s="52">
        <v>442588.98050000001</v>
      </c>
      <c r="CR18" s="52">
        <v>344368.83</v>
      </c>
      <c r="CS18" s="52">
        <v>169661.33</v>
      </c>
      <c r="CT18" s="52">
        <v>277278.8</v>
      </c>
      <c r="CU18" s="52">
        <v>250428.399</v>
      </c>
      <c r="CV18" s="52">
        <v>47280</v>
      </c>
      <c r="CW18" s="52">
        <v>832</v>
      </c>
      <c r="CX18" s="52">
        <v>2389961.057</v>
      </c>
      <c r="CY18" s="52">
        <v>2173321.9597</v>
      </c>
      <c r="CZ18" s="52">
        <v>717295.30119999999</v>
      </c>
      <c r="DA18" s="52">
        <v>443512.06819999998</v>
      </c>
      <c r="DB18" s="52">
        <v>1532029.0819999999</v>
      </c>
      <c r="DC18" s="52">
        <v>1402812.2947</v>
      </c>
      <c r="DD18" s="52">
        <v>528569.30119999999</v>
      </c>
      <c r="DE18" s="52">
        <v>419418.25319999998</v>
      </c>
      <c r="DF18" s="52">
        <v>119460.736</v>
      </c>
      <c r="DG18" s="52">
        <v>94851.137499999997</v>
      </c>
      <c r="DH18" s="52">
        <v>0</v>
      </c>
      <c r="DI18" s="52">
        <v>0</v>
      </c>
      <c r="DJ18" s="52">
        <f t="shared" si="8"/>
        <v>388378.00639999995</v>
      </c>
      <c r="DK18" s="52">
        <f t="shared" si="9"/>
        <v>18080.559999999939</v>
      </c>
      <c r="DL18" s="52">
        <v>1070227.9334</v>
      </c>
      <c r="DM18" s="52">
        <v>545425.93099999998</v>
      </c>
      <c r="DN18" s="52">
        <v>0</v>
      </c>
      <c r="DO18" s="52">
        <v>0</v>
      </c>
      <c r="DP18" s="52">
        <v>681849.92700000003</v>
      </c>
      <c r="DQ18" s="52">
        <v>527345.37100000004</v>
      </c>
    </row>
    <row r="19" spans="1:121" x14ac:dyDescent="0.3"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</row>
    <row r="20" spans="1:121" x14ac:dyDescent="0.3"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</row>
    <row r="21" spans="1:121" x14ac:dyDescent="0.3"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</row>
    <row r="22" spans="1:121" x14ac:dyDescent="0.3"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</row>
    <row r="23" spans="1:121" x14ac:dyDescent="0.3"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</row>
    <row r="24" spans="1:121" x14ac:dyDescent="0.3"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</row>
    <row r="25" spans="1:121" x14ac:dyDescent="0.3"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</row>
    <row r="26" spans="1:121" x14ac:dyDescent="0.3"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</row>
    <row r="27" spans="1:121" x14ac:dyDescent="0.3"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</row>
    <row r="28" spans="1:121" x14ac:dyDescent="0.3"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</row>
    <row r="29" spans="1:121" x14ac:dyDescent="0.3"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</row>
    <row r="30" spans="1:121" x14ac:dyDescent="0.3"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</row>
    <row r="31" spans="1:121" x14ac:dyDescent="0.3"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</row>
    <row r="32" spans="1:121" x14ac:dyDescent="0.3"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</row>
    <row r="33" spans="4:121" x14ac:dyDescent="0.3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</row>
    <row r="34" spans="4:121" x14ac:dyDescent="0.3"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</row>
    <row r="35" spans="4:121" x14ac:dyDescent="0.3"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</row>
    <row r="36" spans="4:121" x14ac:dyDescent="0.3"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</row>
    <row r="37" spans="4:121" x14ac:dyDescent="0.3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</row>
    <row r="38" spans="4:121" x14ac:dyDescent="0.3"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</row>
    <row r="39" spans="4:121" x14ac:dyDescent="0.3"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</row>
    <row r="40" spans="4:121" x14ac:dyDescent="0.3"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</row>
    <row r="41" spans="4:121" x14ac:dyDescent="0.3"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</row>
    <row r="42" spans="4:121" x14ac:dyDescent="0.3"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</row>
    <row r="43" spans="4:121" x14ac:dyDescent="0.3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</row>
    <row r="44" spans="4:121" x14ac:dyDescent="0.3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</row>
    <row r="45" spans="4:121" x14ac:dyDescent="0.3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</row>
    <row r="46" spans="4:121" x14ac:dyDescent="0.3"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</row>
    <row r="47" spans="4:121" x14ac:dyDescent="0.3"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</row>
    <row r="48" spans="4:121" x14ac:dyDescent="0.3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</row>
    <row r="49" spans="4:121" x14ac:dyDescent="0.3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</row>
    <row r="50" spans="4:121" x14ac:dyDescent="0.3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</row>
    <row r="51" spans="4:121" x14ac:dyDescent="0.3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</row>
    <row r="52" spans="4:121" x14ac:dyDescent="0.3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</row>
    <row r="53" spans="4:121" x14ac:dyDescent="0.3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</row>
    <row r="54" spans="4:121" x14ac:dyDescent="0.3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</row>
    <row r="55" spans="4:121" x14ac:dyDescent="0.3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</row>
    <row r="56" spans="4:121" x14ac:dyDescent="0.3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</row>
    <row r="57" spans="4:121" x14ac:dyDescent="0.3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</row>
    <row r="58" spans="4:121" x14ac:dyDescent="0.3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</row>
    <row r="59" spans="4:121" x14ac:dyDescent="0.3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</row>
    <row r="60" spans="4:121" x14ac:dyDescent="0.3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</row>
    <row r="61" spans="4:121" x14ac:dyDescent="0.3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</row>
    <row r="62" spans="4:121" x14ac:dyDescent="0.3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</row>
    <row r="63" spans="4:121" x14ac:dyDescent="0.3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</row>
    <row r="64" spans="4:121" x14ac:dyDescent="0.3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</row>
    <row r="65" spans="4:121" x14ac:dyDescent="0.3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</row>
    <row r="66" spans="4:121" x14ac:dyDescent="0.3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</row>
    <row r="67" spans="4:121" x14ac:dyDescent="0.3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</row>
    <row r="68" spans="4:121" x14ac:dyDescent="0.3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</row>
    <row r="69" spans="4:121" x14ac:dyDescent="0.3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</row>
    <row r="70" spans="4:121" x14ac:dyDescent="0.3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</row>
    <row r="71" spans="4:121" x14ac:dyDescent="0.3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</row>
    <row r="72" spans="4:121" x14ac:dyDescent="0.3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</row>
    <row r="73" spans="4:121" x14ac:dyDescent="0.3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</row>
    <row r="74" spans="4:121" x14ac:dyDescent="0.3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</row>
    <row r="75" spans="4:121" x14ac:dyDescent="0.3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</row>
    <row r="76" spans="4:121" x14ac:dyDescent="0.3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</row>
    <row r="77" spans="4:121" x14ac:dyDescent="0.3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</row>
    <row r="78" spans="4:121" x14ac:dyDescent="0.3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</row>
    <row r="79" spans="4:121" x14ac:dyDescent="0.3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</row>
    <row r="80" spans="4:121" x14ac:dyDescent="0.3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</row>
    <row r="81" spans="4:121" x14ac:dyDescent="0.3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</row>
    <row r="82" spans="4:121" x14ac:dyDescent="0.3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</row>
    <row r="83" spans="4:121" x14ac:dyDescent="0.3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</row>
    <row r="84" spans="4:121" x14ac:dyDescent="0.3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</row>
    <row r="85" spans="4:121" x14ac:dyDescent="0.3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</row>
    <row r="86" spans="4:121" x14ac:dyDescent="0.3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</row>
    <row r="87" spans="4:121" x14ac:dyDescent="0.3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</row>
    <row r="88" spans="4:121" x14ac:dyDescent="0.3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</row>
    <row r="89" spans="4:121" x14ac:dyDescent="0.3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</row>
    <row r="90" spans="4:121" x14ac:dyDescent="0.3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</row>
    <row r="91" spans="4:121" x14ac:dyDescent="0.3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</row>
    <row r="92" spans="4:121" x14ac:dyDescent="0.3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</row>
    <row r="93" spans="4:121" x14ac:dyDescent="0.3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</row>
    <row r="94" spans="4:121" x14ac:dyDescent="0.3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</row>
    <row r="95" spans="4:121" x14ac:dyDescent="0.3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</row>
    <row r="96" spans="4:121" x14ac:dyDescent="0.3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</row>
    <row r="97" spans="4:121" x14ac:dyDescent="0.3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</row>
    <row r="98" spans="4:121" x14ac:dyDescent="0.3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</row>
    <row r="99" spans="4:121" x14ac:dyDescent="0.3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</row>
    <row r="100" spans="4:121" x14ac:dyDescent="0.3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</row>
    <row r="101" spans="4:121" x14ac:dyDescent="0.3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</row>
    <row r="102" spans="4:121" x14ac:dyDescent="0.3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</row>
    <row r="103" spans="4:121" x14ac:dyDescent="0.3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</row>
    <row r="104" spans="4:121" x14ac:dyDescent="0.3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</row>
    <row r="105" spans="4:121" x14ac:dyDescent="0.3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</row>
    <row r="106" spans="4:121" x14ac:dyDescent="0.3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</row>
    <row r="107" spans="4:121" x14ac:dyDescent="0.3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</row>
    <row r="108" spans="4:121" x14ac:dyDescent="0.3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</row>
    <row r="109" spans="4:121" x14ac:dyDescent="0.3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</row>
    <row r="110" spans="4:121" x14ac:dyDescent="0.3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</row>
    <row r="111" spans="4:121" x14ac:dyDescent="0.3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</row>
    <row r="112" spans="4:121" x14ac:dyDescent="0.3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</row>
    <row r="113" spans="4:121" x14ac:dyDescent="0.3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</row>
    <row r="114" spans="4:121" x14ac:dyDescent="0.3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</row>
    <row r="115" spans="4:121" x14ac:dyDescent="0.3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</row>
    <row r="116" spans="4:121" x14ac:dyDescent="0.3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</row>
    <row r="117" spans="4:121" x14ac:dyDescent="0.3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</row>
    <row r="118" spans="4:121" x14ac:dyDescent="0.3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</row>
    <row r="119" spans="4:121" x14ac:dyDescent="0.3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</row>
    <row r="120" spans="4:121" x14ac:dyDescent="0.3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</row>
    <row r="121" spans="4:121" x14ac:dyDescent="0.3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</row>
    <row r="122" spans="4:121" x14ac:dyDescent="0.3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</row>
    <row r="123" spans="4:121" x14ac:dyDescent="0.3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</row>
    <row r="124" spans="4:121" x14ac:dyDescent="0.3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</row>
    <row r="125" spans="4:121" x14ac:dyDescent="0.3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</row>
    <row r="126" spans="4:121" x14ac:dyDescent="0.3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</row>
    <row r="127" spans="4:121" x14ac:dyDescent="0.3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</row>
    <row r="128" spans="4:121" x14ac:dyDescent="0.3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</row>
    <row r="129" spans="4:121" x14ac:dyDescent="0.3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</row>
    <row r="130" spans="4:121" x14ac:dyDescent="0.3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</row>
    <row r="131" spans="4:121" x14ac:dyDescent="0.3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</row>
    <row r="132" spans="4:121" x14ac:dyDescent="0.3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</row>
    <row r="133" spans="4:121" x14ac:dyDescent="0.3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</row>
    <row r="134" spans="4:121" x14ac:dyDescent="0.3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</row>
    <row r="135" spans="4:121" x14ac:dyDescent="0.3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</row>
    <row r="136" spans="4:121" x14ac:dyDescent="0.3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</row>
    <row r="137" spans="4:121" x14ac:dyDescent="0.3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</row>
    <row r="138" spans="4:121" x14ac:dyDescent="0.3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</row>
    <row r="139" spans="4:121" x14ac:dyDescent="0.3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</row>
    <row r="140" spans="4:121" x14ac:dyDescent="0.3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</row>
    <row r="141" spans="4:121" x14ac:dyDescent="0.3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</row>
    <row r="142" spans="4:121" x14ac:dyDescent="0.3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</row>
    <row r="143" spans="4:121" x14ac:dyDescent="0.3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</row>
    <row r="144" spans="4:121" x14ac:dyDescent="0.3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</row>
    <row r="145" spans="4:121" x14ac:dyDescent="0.3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</row>
    <row r="146" spans="4:121" x14ac:dyDescent="0.3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</row>
    <row r="147" spans="4:121" x14ac:dyDescent="0.3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</row>
    <row r="148" spans="4:121" x14ac:dyDescent="0.3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</row>
    <row r="149" spans="4:121" x14ac:dyDescent="0.3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</row>
    <row r="150" spans="4:121" x14ac:dyDescent="0.3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</row>
    <row r="151" spans="4:121" x14ac:dyDescent="0.3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</row>
    <row r="152" spans="4:121" x14ac:dyDescent="0.3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</row>
    <row r="153" spans="4:121" x14ac:dyDescent="0.3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</row>
    <row r="154" spans="4:121" x14ac:dyDescent="0.3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</row>
  </sheetData>
  <protectedRanges>
    <protectedRange sqref="C10:C18" name="Range3"/>
    <protectedRange sqref="J10:DI18" name="Range1"/>
    <protectedRange sqref="DL10:DQ18" name="Range2"/>
  </protectedRanges>
  <mergeCells count="97">
    <mergeCell ref="AB3:AC3"/>
    <mergeCell ref="B4:B8"/>
    <mergeCell ref="C4:C8"/>
    <mergeCell ref="D4:I6"/>
    <mergeCell ref="J4:DQ4"/>
    <mergeCell ref="J5:M6"/>
    <mergeCell ref="N5:U5"/>
    <mergeCell ref="DF5:DI6"/>
    <mergeCell ref="DJ5:DO6"/>
    <mergeCell ref="DP5:DQ6"/>
    <mergeCell ref="Z5:AC6"/>
    <mergeCell ref="AD5:AG6"/>
    <mergeCell ref="AH5:AI5"/>
    <mergeCell ref="AX5:BA6"/>
    <mergeCell ref="BJ5:BM6"/>
    <mergeCell ref="CB5:CG5"/>
    <mergeCell ref="BB6:BE6"/>
    <mergeCell ref="BF6:BI6"/>
    <mergeCell ref="BN6:BQ6"/>
    <mergeCell ref="BR6:BU6"/>
    <mergeCell ref="DB6:DE6"/>
    <mergeCell ref="CH5:CK6"/>
    <mergeCell ref="CL5:CO6"/>
    <mergeCell ref="CX5:DA6"/>
    <mergeCell ref="N6:Q6"/>
    <mergeCell ref="R6:U6"/>
    <mergeCell ref="AH6:AK6"/>
    <mergeCell ref="AL6:AO6"/>
    <mergeCell ref="AP6:AS6"/>
    <mergeCell ref="AT6:AW6"/>
    <mergeCell ref="V5:Y6"/>
    <mergeCell ref="BV6:BY6"/>
    <mergeCell ref="BZ6:CC6"/>
    <mergeCell ref="CD6:CG6"/>
    <mergeCell ref="CP6:CS6"/>
    <mergeCell ref="CT6:CW6"/>
    <mergeCell ref="Z7:AA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AX7:AY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BV7:BW7"/>
    <mergeCell ref="AZ7:BA7"/>
    <mergeCell ref="BB7:BC7"/>
    <mergeCell ref="BD7:BE7"/>
    <mergeCell ref="BF7:BG7"/>
    <mergeCell ref="BH7:BI7"/>
    <mergeCell ref="BJ7:BK7"/>
    <mergeCell ref="DB7:DC7"/>
    <mergeCell ref="DD7:DE7"/>
    <mergeCell ref="DF7:DG7"/>
    <mergeCell ref="CJ7:CK7"/>
    <mergeCell ref="CL7:CM7"/>
    <mergeCell ref="CN7:CO7"/>
    <mergeCell ref="CP7:CQ7"/>
    <mergeCell ref="CR7:CS7"/>
    <mergeCell ref="CT7:CU7"/>
    <mergeCell ref="C1:L1"/>
    <mergeCell ref="C2:L2"/>
    <mergeCell ref="CV7:CW7"/>
    <mergeCell ref="CX7:CY7"/>
    <mergeCell ref="CZ7:DA7"/>
    <mergeCell ref="BX7:BY7"/>
    <mergeCell ref="BZ7:CA7"/>
    <mergeCell ref="CB7:CC7"/>
    <mergeCell ref="CD7:CE7"/>
    <mergeCell ref="CF7:CG7"/>
    <mergeCell ref="CH7:CI7"/>
    <mergeCell ref="BL7:BM7"/>
    <mergeCell ref="BN7:BO7"/>
    <mergeCell ref="BP7:BQ7"/>
    <mergeCell ref="BR7:BS7"/>
    <mergeCell ref="BT7:BU7"/>
    <mergeCell ref="DH7:DI7"/>
    <mergeCell ref="DJ7:DK7"/>
    <mergeCell ref="DL7:DM7"/>
    <mergeCell ref="DN7:DO7"/>
    <mergeCell ref="DP7:DQ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1"/>
  <sheetViews>
    <sheetView topLeftCell="A2" workbookViewId="0">
      <pane xSplit="2" ySplit="9" topLeftCell="C14" activePane="bottomRight" state="frozen"/>
      <selection activeCell="A2" sqref="A2"/>
      <selection pane="topRight" activeCell="C2" sqref="C2"/>
      <selection pane="bottomLeft" activeCell="A11" sqref="A11"/>
      <selection pane="bottomRight" activeCell="C14" sqref="C14"/>
    </sheetView>
  </sheetViews>
  <sheetFormatPr defaultRowHeight="15" x14ac:dyDescent="0.2"/>
  <cols>
    <col min="1" max="1" width="4" style="2" customWidth="1"/>
    <col min="2" max="2" width="15.25" style="2" customWidth="1"/>
    <col min="3" max="4" width="12.125" style="2" customWidth="1"/>
    <col min="5" max="5" width="11.125" style="2" bestFit="1" customWidth="1"/>
    <col min="6" max="6" width="10.875" style="2" customWidth="1"/>
    <col min="7" max="7" width="8.875" style="2" customWidth="1"/>
    <col min="8" max="8" width="10" style="2" customWidth="1"/>
    <col min="9" max="9" width="9.75" style="2" customWidth="1"/>
    <col min="10" max="22" width="11.625" style="2" customWidth="1"/>
    <col min="23" max="23" width="10.625" style="2" customWidth="1"/>
    <col min="24" max="24" width="11.75" style="2" customWidth="1"/>
    <col min="25" max="25" width="9.5" style="2" customWidth="1"/>
    <col min="26" max="26" width="10.375" style="2" customWidth="1"/>
    <col min="27" max="27" width="8" style="2" customWidth="1"/>
    <col min="28" max="28" width="12.125" style="2" customWidth="1"/>
    <col min="29" max="29" width="9.125" style="2" customWidth="1"/>
    <col min="30" max="30" width="9.75" style="2" customWidth="1"/>
    <col min="31" max="31" width="10" style="2" customWidth="1"/>
    <col min="32" max="34" width="9.75" style="2" customWidth="1"/>
    <col min="35" max="36" width="11.625" style="2" customWidth="1"/>
    <col min="37" max="37" width="10.75" style="2" customWidth="1"/>
    <col min="38" max="40" width="11.25" style="2" customWidth="1"/>
    <col min="41" max="41" width="11" style="2" customWidth="1"/>
    <col min="42" max="42" width="9.125" style="2" customWidth="1"/>
    <col min="43" max="43" width="9.875" style="2" customWidth="1"/>
    <col min="44" max="44" width="11.375" style="2" customWidth="1"/>
    <col min="45" max="45" width="8.75" style="2" customWidth="1"/>
    <col min="46" max="46" width="11.125" style="2" customWidth="1"/>
    <col min="47" max="47" width="11.625" style="2" customWidth="1"/>
    <col min="48" max="48" width="15" style="2" customWidth="1"/>
    <col min="49" max="49" width="10.625" style="2" customWidth="1"/>
    <col min="50" max="50" width="11.125" style="2" customWidth="1"/>
    <col min="51" max="16384" width="9" style="2"/>
  </cols>
  <sheetData>
    <row r="1" spans="1:50" ht="19.5" customHeight="1" x14ac:dyDescent="0.2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50" ht="24" customHeight="1" x14ac:dyDescent="0.2">
      <c r="A2" s="91" t="s">
        <v>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50" ht="15" customHeight="1" x14ac:dyDescent="0.2">
      <c r="B3" s="3"/>
      <c r="Y3" s="117" t="s">
        <v>11</v>
      </c>
      <c r="Z3" s="117"/>
      <c r="AI3" s="95"/>
      <c r="AJ3" s="95"/>
    </row>
    <row r="4" spans="1:50" s="6" customFormat="1" ht="15" customHeight="1" x14ac:dyDescent="0.15">
      <c r="A4" s="92" t="s">
        <v>4</v>
      </c>
      <c r="B4" s="93" t="s">
        <v>0</v>
      </c>
      <c r="C4" s="108" t="s">
        <v>16</v>
      </c>
      <c r="D4" s="109"/>
      <c r="E4" s="102" t="s">
        <v>3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2"/>
      <c r="AR4" s="12"/>
      <c r="AS4" s="12"/>
      <c r="AT4" s="12"/>
      <c r="AU4" s="12"/>
      <c r="AV4" s="12"/>
      <c r="AW4" s="127"/>
      <c r="AX4" s="127"/>
    </row>
    <row r="5" spans="1:50" s="6" customFormat="1" ht="27.75" customHeight="1" x14ac:dyDescent="0.15">
      <c r="A5" s="92"/>
      <c r="B5" s="93"/>
      <c r="C5" s="110"/>
      <c r="D5" s="111"/>
      <c r="E5" s="104" t="s">
        <v>15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26" t="s">
        <v>5</v>
      </c>
      <c r="AJ5" s="126"/>
      <c r="AK5" s="123" t="s">
        <v>7</v>
      </c>
      <c r="AL5" s="124"/>
      <c r="AM5" s="124"/>
      <c r="AN5" s="124"/>
      <c r="AO5" s="124"/>
      <c r="AP5" s="124"/>
      <c r="AQ5" s="114" t="s">
        <v>8</v>
      </c>
      <c r="AR5" s="114"/>
      <c r="AS5" s="114"/>
      <c r="AT5" s="114"/>
      <c r="AU5" s="114"/>
      <c r="AV5" s="114"/>
      <c r="AW5" s="126" t="s">
        <v>6</v>
      </c>
      <c r="AX5" s="126"/>
    </row>
    <row r="6" spans="1:50" s="6" customFormat="1" ht="15" customHeight="1" x14ac:dyDescent="0.15">
      <c r="A6" s="92"/>
      <c r="B6" s="93"/>
      <c r="C6" s="110"/>
      <c r="D6" s="111"/>
      <c r="E6" s="104" t="s">
        <v>28</v>
      </c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6"/>
      <c r="AI6" s="126"/>
      <c r="AJ6" s="126"/>
      <c r="AK6" s="123" t="s">
        <v>38</v>
      </c>
      <c r="AL6" s="124"/>
      <c r="AM6" s="124"/>
      <c r="AN6" s="124"/>
      <c r="AO6" s="114" t="s">
        <v>39</v>
      </c>
      <c r="AP6" s="114"/>
      <c r="AQ6" s="114" t="s">
        <v>40</v>
      </c>
      <c r="AR6" s="114"/>
      <c r="AS6" s="114" t="s">
        <v>9</v>
      </c>
      <c r="AT6" s="114"/>
      <c r="AU6" s="114"/>
      <c r="AV6" s="114"/>
      <c r="AW6" s="126"/>
      <c r="AX6" s="126"/>
    </row>
    <row r="7" spans="1:50" s="6" customFormat="1" ht="25.5" customHeight="1" x14ac:dyDescent="0.15">
      <c r="A7" s="92"/>
      <c r="B7" s="93"/>
      <c r="C7" s="110"/>
      <c r="D7" s="111"/>
      <c r="E7" s="114" t="s">
        <v>13</v>
      </c>
      <c r="F7" s="114"/>
      <c r="G7" s="114"/>
      <c r="H7" s="114"/>
      <c r="I7" s="125" t="s">
        <v>35</v>
      </c>
      <c r="J7" s="125"/>
      <c r="K7" s="120" t="s">
        <v>27</v>
      </c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2"/>
      <c r="W7" s="94" t="s">
        <v>22</v>
      </c>
      <c r="X7" s="94"/>
      <c r="Y7" s="94" t="s">
        <v>23</v>
      </c>
      <c r="Z7" s="94"/>
      <c r="AA7" s="94" t="s">
        <v>24</v>
      </c>
      <c r="AB7" s="94"/>
      <c r="AC7" s="94" t="s">
        <v>25</v>
      </c>
      <c r="AD7" s="94"/>
      <c r="AE7" s="94" t="s">
        <v>26</v>
      </c>
      <c r="AF7" s="94"/>
      <c r="AG7" s="96" t="s">
        <v>29</v>
      </c>
      <c r="AH7" s="97"/>
      <c r="AI7" s="126"/>
      <c r="AJ7" s="126"/>
      <c r="AK7" s="128" t="s">
        <v>37</v>
      </c>
      <c r="AL7" s="132"/>
      <c r="AM7" s="128" t="s">
        <v>30</v>
      </c>
      <c r="AN7" s="129"/>
      <c r="AO7" s="114"/>
      <c r="AP7" s="114"/>
      <c r="AQ7" s="114"/>
      <c r="AR7" s="114"/>
      <c r="AS7" s="114"/>
      <c r="AT7" s="114"/>
      <c r="AU7" s="114"/>
      <c r="AV7" s="114"/>
      <c r="AW7" s="126"/>
      <c r="AX7" s="126"/>
    </row>
    <row r="8" spans="1:50" s="6" customFormat="1" ht="96.75" customHeight="1" x14ac:dyDescent="0.15">
      <c r="A8" s="92"/>
      <c r="B8" s="93"/>
      <c r="C8" s="112"/>
      <c r="D8" s="113"/>
      <c r="E8" s="94" t="s">
        <v>33</v>
      </c>
      <c r="F8" s="94"/>
      <c r="G8" s="94" t="s">
        <v>34</v>
      </c>
      <c r="H8" s="94"/>
      <c r="I8" s="125"/>
      <c r="J8" s="125"/>
      <c r="K8" s="100" t="s">
        <v>17</v>
      </c>
      <c r="L8" s="101"/>
      <c r="M8" s="100" t="s">
        <v>18</v>
      </c>
      <c r="N8" s="101"/>
      <c r="O8" s="100" t="s">
        <v>19</v>
      </c>
      <c r="P8" s="101"/>
      <c r="Q8" s="100" t="s">
        <v>20</v>
      </c>
      <c r="R8" s="101"/>
      <c r="S8" s="115" t="s">
        <v>21</v>
      </c>
      <c r="T8" s="116"/>
      <c r="U8" s="118" t="s">
        <v>36</v>
      </c>
      <c r="V8" s="119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8"/>
      <c r="AH8" s="99"/>
      <c r="AI8" s="126"/>
      <c r="AJ8" s="126"/>
      <c r="AK8" s="130"/>
      <c r="AL8" s="133"/>
      <c r="AM8" s="130"/>
      <c r="AN8" s="131"/>
      <c r="AO8" s="114"/>
      <c r="AP8" s="114"/>
      <c r="AQ8" s="114"/>
      <c r="AR8" s="114"/>
      <c r="AS8" s="114" t="s">
        <v>32</v>
      </c>
      <c r="AT8" s="114"/>
      <c r="AU8" s="114" t="s">
        <v>31</v>
      </c>
      <c r="AV8" s="114"/>
      <c r="AW8" s="126"/>
      <c r="AX8" s="126"/>
    </row>
    <row r="9" spans="1:50" s="6" customFormat="1" ht="45" customHeight="1" x14ac:dyDescent="0.15">
      <c r="A9" s="92"/>
      <c r="B9" s="93"/>
      <c r="C9" s="1" t="s">
        <v>10</v>
      </c>
      <c r="D9" s="1" t="s">
        <v>12</v>
      </c>
      <c r="E9" s="5" t="s">
        <v>10</v>
      </c>
      <c r="F9" s="1" t="s">
        <v>12</v>
      </c>
      <c r="G9" s="5" t="s">
        <v>10</v>
      </c>
      <c r="H9" s="1" t="s">
        <v>12</v>
      </c>
      <c r="I9" s="5" t="s">
        <v>10</v>
      </c>
      <c r="J9" s="1" t="s">
        <v>12</v>
      </c>
      <c r="K9" s="5" t="s">
        <v>10</v>
      </c>
      <c r="L9" s="1" t="s">
        <v>12</v>
      </c>
      <c r="M9" s="5" t="s">
        <v>10</v>
      </c>
      <c r="N9" s="1" t="s">
        <v>12</v>
      </c>
      <c r="O9" s="5" t="s">
        <v>10</v>
      </c>
      <c r="P9" s="1" t="s">
        <v>12</v>
      </c>
      <c r="Q9" s="5" t="s">
        <v>10</v>
      </c>
      <c r="R9" s="1" t="s">
        <v>12</v>
      </c>
      <c r="S9" s="5" t="s">
        <v>10</v>
      </c>
      <c r="T9" s="1" t="s">
        <v>12</v>
      </c>
      <c r="U9" s="5" t="s">
        <v>10</v>
      </c>
      <c r="V9" s="1" t="s">
        <v>12</v>
      </c>
      <c r="W9" s="5" t="s">
        <v>10</v>
      </c>
      <c r="X9" s="1" t="s">
        <v>12</v>
      </c>
      <c r="Y9" s="5" t="s">
        <v>10</v>
      </c>
      <c r="Z9" s="1" t="s">
        <v>12</v>
      </c>
      <c r="AA9" s="5" t="s">
        <v>10</v>
      </c>
      <c r="AB9" s="1" t="s">
        <v>12</v>
      </c>
      <c r="AC9" s="5" t="s">
        <v>10</v>
      </c>
      <c r="AD9" s="1" t="s">
        <v>12</v>
      </c>
      <c r="AE9" s="5" t="s">
        <v>10</v>
      </c>
      <c r="AF9" s="1" t="s">
        <v>12</v>
      </c>
      <c r="AG9" s="5" t="s">
        <v>10</v>
      </c>
      <c r="AH9" s="1" t="s">
        <v>12</v>
      </c>
      <c r="AI9" s="5" t="s">
        <v>10</v>
      </c>
      <c r="AJ9" s="1" t="s">
        <v>12</v>
      </c>
      <c r="AK9" s="5" t="s">
        <v>10</v>
      </c>
      <c r="AL9" s="1" t="s">
        <v>12</v>
      </c>
      <c r="AM9" s="5" t="s">
        <v>10</v>
      </c>
      <c r="AN9" s="1" t="s">
        <v>12</v>
      </c>
      <c r="AO9" s="5" t="s">
        <v>10</v>
      </c>
      <c r="AP9" s="1" t="s">
        <v>12</v>
      </c>
      <c r="AQ9" s="5" t="s">
        <v>10</v>
      </c>
      <c r="AR9" s="1" t="s">
        <v>12</v>
      </c>
      <c r="AS9" s="5" t="s">
        <v>10</v>
      </c>
      <c r="AT9" s="1" t="s">
        <v>12</v>
      </c>
      <c r="AU9" s="5" t="s">
        <v>10</v>
      </c>
      <c r="AV9" s="1" t="s">
        <v>12</v>
      </c>
      <c r="AW9" s="5" t="s">
        <v>10</v>
      </c>
      <c r="AX9" s="1" t="s">
        <v>12</v>
      </c>
    </row>
    <row r="10" spans="1:50" s="6" customFormat="1" ht="13.5" customHeight="1" x14ac:dyDescent="0.15">
      <c r="A10" s="11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1">
        <v>10</v>
      </c>
      <c r="X10" s="11">
        <v>11</v>
      </c>
      <c r="Y10" s="11">
        <v>12</v>
      </c>
      <c r="Z10" s="11">
        <v>13</v>
      </c>
      <c r="AA10" s="11">
        <v>14</v>
      </c>
      <c r="AB10" s="11">
        <v>15</v>
      </c>
      <c r="AC10" s="11">
        <v>16</v>
      </c>
      <c r="AD10" s="11">
        <v>17</v>
      </c>
      <c r="AE10" s="11">
        <v>18</v>
      </c>
      <c r="AF10" s="11">
        <v>19</v>
      </c>
      <c r="AG10" s="11">
        <v>20</v>
      </c>
      <c r="AH10" s="11">
        <v>21</v>
      </c>
      <c r="AI10" s="11">
        <v>22</v>
      </c>
      <c r="AJ10" s="11">
        <v>23</v>
      </c>
      <c r="AK10" s="11">
        <v>24</v>
      </c>
      <c r="AL10" s="11">
        <v>25</v>
      </c>
      <c r="AM10" s="11">
        <v>26</v>
      </c>
      <c r="AN10" s="11">
        <v>27</v>
      </c>
      <c r="AO10" s="11">
        <v>28</v>
      </c>
      <c r="AP10" s="11">
        <v>29</v>
      </c>
      <c r="AQ10" s="11">
        <v>32</v>
      </c>
      <c r="AR10" s="11">
        <v>33</v>
      </c>
      <c r="AS10" s="11">
        <v>34</v>
      </c>
      <c r="AT10" s="11">
        <v>35</v>
      </c>
      <c r="AU10" s="11">
        <v>36</v>
      </c>
      <c r="AV10" s="11">
        <v>37</v>
      </c>
      <c r="AW10" s="11">
        <v>38</v>
      </c>
      <c r="AX10" s="11">
        <v>39</v>
      </c>
    </row>
    <row r="11" spans="1:50" s="21" customFormat="1" ht="18" customHeight="1" x14ac:dyDescent="0.2">
      <c r="A11" s="14">
        <v>1</v>
      </c>
      <c r="B11" s="25"/>
      <c r="C11" s="17">
        <f t="shared" ref="C11:C21" si="0">AI11+AW11-AG11</f>
        <v>0</v>
      </c>
      <c r="D11" s="17">
        <f t="shared" ref="D11:D21" si="1">AJ11+AX11-AH11</f>
        <v>0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/>
      <c r="AF11" s="17"/>
      <c r="AG11" s="17"/>
      <c r="AH11" s="17"/>
      <c r="AI11" s="17">
        <f>E11+G11+I11+W11+Y11+AA11+AC11+AE11+AG11</f>
        <v>0</v>
      </c>
      <c r="AJ11" s="17">
        <f>F11+H11+J11+X11+Z11+AB11+AD11+AF11+AH11</f>
        <v>0</v>
      </c>
      <c r="AK11" s="19"/>
      <c r="AL11" s="20"/>
      <c r="AM11" s="20"/>
      <c r="AN11" s="20"/>
      <c r="AO11" s="17"/>
      <c r="AP11" s="17"/>
      <c r="AQ11" s="17"/>
      <c r="AR11" s="17"/>
      <c r="AS11" s="17"/>
      <c r="AT11" s="17"/>
      <c r="AU11" s="17"/>
      <c r="AV11" s="17"/>
      <c r="AW11" s="17">
        <f>AK11+AM11+AO11+AQ11+AS11+AU11</f>
        <v>0</v>
      </c>
      <c r="AX11" s="17">
        <f>AL11+AN11+AP11+AR11+AT11+AV11</f>
        <v>0</v>
      </c>
    </row>
    <row r="12" spans="1:50" s="21" customFormat="1" ht="19.5" customHeight="1" x14ac:dyDescent="0.2">
      <c r="A12" s="14">
        <v>2</v>
      </c>
      <c r="B12" s="26"/>
      <c r="C12" s="17">
        <f t="shared" si="0"/>
        <v>0</v>
      </c>
      <c r="D12" s="17">
        <f t="shared" si="1"/>
        <v>0</v>
      </c>
      <c r="E12" s="1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  <c r="AF12" s="17"/>
      <c r="AG12" s="17"/>
      <c r="AH12" s="17"/>
      <c r="AI12" s="17">
        <f t="shared" ref="AI12:AI21" si="2">E12+G12+I12+W12+Y12+AA12+AC12+AE12+AG12</f>
        <v>0</v>
      </c>
      <c r="AJ12" s="17">
        <f t="shared" ref="AJ12:AJ21" si="3">F12+H12+J12+X12+Z12+AB12+AD12+AF12+AH12</f>
        <v>0</v>
      </c>
      <c r="AK12" s="19"/>
      <c r="AL12" s="20"/>
      <c r="AM12" s="20"/>
      <c r="AN12" s="20"/>
      <c r="AO12" s="17"/>
      <c r="AP12" s="17"/>
      <c r="AQ12" s="17"/>
      <c r="AR12" s="17"/>
      <c r="AS12" s="17"/>
      <c r="AT12" s="17"/>
      <c r="AU12" s="17"/>
      <c r="AV12" s="17"/>
      <c r="AW12" s="17">
        <f t="shared" ref="AW12:AW21" si="4">AK12+AM12+AO12+AQ12+AS12+AU12</f>
        <v>0</v>
      </c>
      <c r="AX12" s="17">
        <f t="shared" ref="AX12:AX21" si="5">AL12+AN12+AP12+AR12+AT12+AV12</f>
        <v>0</v>
      </c>
    </row>
    <row r="13" spans="1:50" s="21" customFormat="1" ht="19.5" customHeight="1" x14ac:dyDescent="0.2">
      <c r="A13" s="14">
        <v>3</v>
      </c>
      <c r="B13" s="26"/>
      <c r="C13" s="17">
        <f t="shared" si="0"/>
        <v>0</v>
      </c>
      <c r="D13" s="17">
        <f t="shared" si="1"/>
        <v>0</v>
      </c>
      <c r="E13" s="18"/>
      <c r="F13" s="17"/>
      <c r="G13" s="17"/>
      <c r="H13" s="17"/>
      <c r="I13" s="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9"/>
      <c r="AF13" s="17"/>
      <c r="AG13" s="17"/>
      <c r="AH13" s="17"/>
      <c r="AI13" s="17">
        <f t="shared" si="2"/>
        <v>0</v>
      </c>
      <c r="AJ13" s="17">
        <f t="shared" si="3"/>
        <v>0</v>
      </c>
      <c r="AK13" s="19"/>
      <c r="AL13" s="20"/>
      <c r="AM13" s="20"/>
      <c r="AN13" s="20"/>
      <c r="AO13" s="17"/>
      <c r="AP13" s="17"/>
      <c r="AQ13" s="17"/>
      <c r="AR13" s="17"/>
      <c r="AS13" s="17"/>
      <c r="AT13" s="17"/>
      <c r="AU13" s="17"/>
      <c r="AV13" s="17"/>
      <c r="AW13" s="17">
        <f t="shared" si="4"/>
        <v>0</v>
      </c>
      <c r="AX13" s="17">
        <f t="shared" si="5"/>
        <v>0</v>
      </c>
    </row>
    <row r="14" spans="1:50" s="21" customFormat="1" ht="21" customHeight="1" x14ac:dyDescent="0.2">
      <c r="A14" s="14">
        <v>4</v>
      </c>
      <c r="B14" s="26"/>
      <c r="C14" s="17">
        <f t="shared" si="0"/>
        <v>0</v>
      </c>
      <c r="D14" s="17">
        <f t="shared" si="1"/>
        <v>0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9"/>
      <c r="AF14" s="17"/>
      <c r="AG14" s="17"/>
      <c r="AH14" s="17"/>
      <c r="AI14" s="17">
        <f t="shared" si="2"/>
        <v>0</v>
      </c>
      <c r="AJ14" s="17">
        <f t="shared" si="3"/>
        <v>0</v>
      </c>
      <c r="AK14" s="19"/>
      <c r="AL14" s="20"/>
      <c r="AM14" s="20"/>
      <c r="AN14" s="20"/>
      <c r="AO14" s="17"/>
      <c r="AP14" s="17"/>
      <c r="AQ14" s="17"/>
      <c r="AR14" s="17"/>
      <c r="AS14" s="17"/>
      <c r="AT14" s="17"/>
      <c r="AU14" s="17"/>
      <c r="AV14" s="17"/>
      <c r="AW14" s="17">
        <f t="shared" si="4"/>
        <v>0</v>
      </c>
      <c r="AX14" s="17">
        <f t="shared" si="5"/>
        <v>0</v>
      </c>
    </row>
    <row r="15" spans="1:50" s="21" customFormat="1" ht="19.5" customHeight="1" x14ac:dyDescent="0.2">
      <c r="A15" s="14">
        <v>5</v>
      </c>
      <c r="B15" s="26"/>
      <c r="C15" s="17">
        <f t="shared" si="0"/>
        <v>0</v>
      </c>
      <c r="D15" s="17">
        <f t="shared" si="1"/>
        <v>0</v>
      </c>
      <c r="E15" s="18"/>
      <c r="F15" s="19"/>
      <c r="G15" s="18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9"/>
      <c r="AF15" s="17"/>
      <c r="AG15" s="17"/>
      <c r="AH15" s="17"/>
      <c r="AI15" s="17">
        <f t="shared" si="2"/>
        <v>0</v>
      </c>
      <c r="AJ15" s="17">
        <f t="shared" si="3"/>
        <v>0</v>
      </c>
      <c r="AK15" s="19"/>
      <c r="AL15" s="20"/>
      <c r="AM15" s="20"/>
      <c r="AN15" s="20"/>
      <c r="AO15" s="17"/>
      <c r="AP15" s="17"/>
      <c r="AQ15" s="17"/>
      <c r="AR15" s="17"/>
      <c r="AS15" s="17"/>
      <c r="AT15" s="17"/>
      <c r="AU15" s="17"/>
      <c r="AV15" s="17"/>
      <c r="AW15" s="17">
        <f t="shared" si="4"/>
        <v>0</v>
      </c>
      <c r="AX15" s="17">
        <f t="shared" si="5"/>
        <v>0</v>
      </c>
    </row>
    <row r="16" spans="1:50" s="21" customFormat="1" ht="19.5" customHeight="1" x14ac:dyDescent="0.2">
      <c r="A16" s="14">
        <v>6</v>
      </c>
      <c r="B16" s="26"/>
      <c r="C16" s="17">
        <f t="shared" si="0"/>
        <v>0</v>
      </c>
      <c r="D16" s="17">
        <f t="shared" si="1"/>
        <v>0</v>
      </c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7"/>
      <c r="AG16" s="17"/>
      <c r="AH16" s="17"/>
      <c r="AI16" s="17">
        <f t="shared" si="2"/>
        <v>0</v>
      </c>
      <c r="AJ16" s="17">
        <f t="shared" si="3"/>
        <v>0</v>
      </c>
      <c r="AK16" s="19"/>
      <c r="AL16" s="20"/>
      <c r="AM16" s="20"/>
      <c r="AN16" s="20"/>
      <c r="AO16" s="17"/>
      <c r="AP16" s="17"/>
      <c r="AQ16" s="17"/>
      <c r="AR16" s="17"/>
      <c r="AS16" s="17"/>
      <c r="AT16" s="17"/>
      <c r="AU16" s="17"/>
      <c r="AV16" s="17"/>
      <c r="AW16" s="17">
        <f t="shared" si="4"/>
        <v>0</v>
      </c>
      <c r="AX16" s="17">
        <f t="shared" si="5"/>
        <v>0</v>
      </c>
    </row>
    <row r="17" spans="1:50" s="21" customFormat="1" ht="21" customHeight="1" x14ac:dyDescent="0.2">
      <c r="A17" s="14">
        <v>7</v>
      </c>
      <c r="B17" s="26"/>
      <c r="C17" s="17">
        <f t="shared" si="0"/>
        <v>0</v>
      </c>
      <c r="D17" s="17">
        <f t="shared" si="1"/>
        <v>0</v>
      </c>
      <c r="E17" s="16"/>
      <c r="F17" s="23"/>
      <c r="G17" s="16"/>
      <c r="H17" s="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3"/>
      <c r="AF17" s="15"/>
      <c r="AG17" s="15"/>
      <c r="AH17" s="15"/>
      <c r="AI17" s="17">
        <f t="shared" si="2"/>
        <v>0</v>
      </c>
      <c r="AJ17" s="17">
        <f t="shared" si="3"/>
        <v>0</v>
      </c>
      <c r="AK17" s="23"/>
      <c r="AL17" s="24"/>
      <c r="AM17" s="24"/>
      <c r="AN17" s="24"/>
      <c r="AO17" s="15"/>
      <c r="AP17" s="15"/>
      <c r="AQ17" s="15"/>
      <c r="AR17" s="15"/>
      <c r="AS17" s="15"/>
      <c r="AT17" s="15"/>
      <c r="AU17" s="15"/>
      <c r="AV17" s="15"/>
      <c r="AW17" s="17">
        <f t="shared" si="4"/>
        <v>0</v>
      </c>
      <c r="AX17" s="17">
        <f t="shared" si="5"/>
        <v>0</v>
      </c>
    </row>
    <row r="18" spans="1:50" s="21" customFormat="1" ht="21" customHeight="1" x14ac:dyDescent="0.2">
      <c r="A18" s="14">
        <v>8</v>
      </c>
      <c r="B18" s="26"/>
      <c r="C18" s="17">
        <f t="shared" si="0"/>
        <v>0</v>
      </c>
      <c r="D18" s="17">
        <f t="shared" si="1"/>
        <v>0</v>
      </c>
      <c r="E18" s="16"/>
      <c r="F18" s="23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6"/>
      <c r="X18" s="16"/>
      <c r="Y18" s="16"/>
      <c r="Z18" s="16"/>
      <c r="AA18" s="16"/>
      <c r="AB18" s="16"/>
      <c r="AC18" s="23"/>
      <c r="AD18" s="16"/>
      <c r="AE18" s="23"/>
      <c r="AF18" s="16"/>
      <c r="AG18" s="16"/>
      <c r="AH18" s="16"/>
      <c r="AI18" s="17">
        <f t="shared" si="2"/>
        <v>0</v>
      </c>
      <c r="AJ18" s="17">
        <f t="shared" si="3"/>
        <v>0</v>
      </c>
      <c r="AK18" s="23"/>
      <c r="AL18" s="24"/>
      <c r="AM18" s="24"/>
      <c r="AN18" s="24"/>
      <c r="AO18" s="16"/>
      <c r="AP18" s="16"/>
      <c r="AQ18" s="16"/>
      <c r="AR18" s="16"/>
      <c r="AS18" s="16"/>
      <c r="AT18" s="16"/>
      <c r="AU18" s="16"/>
      <c r="AV18" s="16"/>
      <c r="AW18" s="17">
        <f t="shared" si="4"/>
        <v>0</v>
      </c>
      <c r="AX18" s="17">
        <f t="shared" si="5"/>
        <v>0</v>
      </c>
    </row>
    <row r="19" spans="1:50" s="21" customFormat="1" ht="21" customHeight="1" x14ac:dyDescent="0.2">
      <c r="A19" s="14">
        <v>9</v>
      </c>
      <c r="B19" s="26"/>
      <c r="C19" s="17">
        <f t="shared" si="0"/>
        <v>0</v>
      </c>
      <c r="D19" s="17">
        <f t="shared" si="1"/>
        <v>0</v>
      </c>
      <c r="E19" s="16"/>
      <c r="F19" s="23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6"/>
      <c r="X19" s="16"/>
      <c r="Y19" s="16"/>
      <c r="Z19" s="16"/>
      <c r="AA19" s="16"/>
      <c r="AB19" s="16"/>
      <c r="AC19" s="23"/>
      <c r="AD19" s="16"/>
      <c r="AE19" s="23"/>
      <c r="AF19" s="16"/>
      <c r="AG19" s="16"/>
      <c r="AH19" s="16"/>
      <c r="AI19" s="17">
        <f t="shared" si="2"/>
        <v>0</v>
      </c>
      <c r="AJ19" s="17">
        <f t="shared" si="3"/>
        <v>0</v>
      </c>
      <c r="AK19" s="23"/>
      <c r="AL19" s="24"/>
      <c r="AM19" s="24"/>
      <c r="AN19" s="24"/>
      <c r="AO19" s="16"/>
      <c r="AP19" s="16"/>
      <c r="AQ19" s="16"/>
      <c r="AR19" s="16"/>
      <c r="AS19" s="16"/>
      <c r="AT19" s="16"/>
      <c r="AU19" s="16"/>
      <c r="AV19" s="16"/>
      <c r="AW19" s="17">
        <f t="shared" si="4"/>
        <v>0</v>
      </c>
      <c r="AX19" s="17">
        <f t="shared" si="5"/>
        <v>0</v>
      </c>
    </row>
    <row r="20" spans="1:50" s="21" customFormat="1" ht="21" customHeight="1" x14ac:dyDescent="0.2">
      <c r="A20" s="14">
        <v>10</v>
      </c>
      <c r="B20" s="26"/>
      <c r="C20" s="17">
        <f t="shared" si="0"/>
        <v>0</v>
      </c>
      <c r="D20" s="17">
        <f t="shared" si="1"/>
        <v>0</v>
      </c>
      <c r="E20" s="16"/>
      <c r="F20" s="23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6"/>
      <c r="X20" s="16"/>
      <c r="Y20" s="16"/>
      <c r="Z20" s="16"/>
      <c r="AA20" s="23"/>
      <c r="AB20" s="23"/>
      <c r="AC20" s="23"/>
      <c r="AD20" s="16"/>
      <c r="AE20" s="23"/>
      <c r="AF20" s="16"/>
      <c r="AG20" s="16"/>
      <c r="AH20" s="16"/>
      <c r="AI20" s="17">
        <f t="shared" si="2"/>
        <v>0</v>
      </c>
      <c r="AJ20" s="17">
        <f t="shared" si="3"/>
        <v>0</v>
      </c>
      <c r="AK20" s="23"/>
      <c r="AL20" s="24"/>
      <c r="AM20" s="24"/>
      <c r="AN20" s="24"/>
      <c r="AO20" s="16"/>
      <c r="AP20" s="16"/>
      <c r="AQ20" s="16"/>
      <c r="AR20" s="16"/>
      <c r="AS20" s="23"/>
      <c r="AT20" s="16"/>
      <c r="AU20" s="16"/>
      <c r="AV20" s="16"/>
      <c r="AW20" s="17">
        <f t="shared" si="4"/>
        <v>0</v>
      </c>
      <c r="AX20" s="17">
        <f t="shared" si="5"/>
        <v>0</v>
      </c>
    </row>
    <row r="21" spans="1:50" s="21" customFormat="1" ht="18.75" customHeight="1" x14ac:dyDescent="0.2">
      <c r="A21" s="14">
        <v>11</v>
      </c>
      <c r="B21" s="26"/>
      <c r="C21" s="17">
        <f t="shared" si="0"/>
        <v>0</v>
      </c>
      <c r="D21" s="17">
        <f t="shared" si="1"/>
        <v>0</v>
      </c>
      <c r="E21" s="16"/>
      <c r="F21" s="23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6"/>
      <c r="X21" s="16"/>
      <c r="Y21" s="16"/>
      <c r="Z21" s="16"/>
      <c r="AA21" s="16"/>
      <c r="AB21" s="16"/>
      <c r="AC21" s="16"/>
      <c r="AD21" s="16"/>
      <c r="AE21" s="23"/>
      <c r="AF21" s="16"/>
      <c r="AG21" s="16"/>
      <c r="AH21" s="16"/>
      <c r="AI21" s="17">
        <f t="shared" si="2"/>
        <v>0</v>
      </c>
      <c r="AJ21" s="17">
        <f t="shared" si="3"/>
        <v>0</v>
      </c>
      <c r="AK21" s="23"/>
      <c r="AL21" s="24"/>
      <c r="AM21" s="24"/>
      <c r="AN21" s="24"/>
      <c r="AO21" s="16"/>
      <c r="AP21" s="16"/>
      <c r="AQ21" s="16"/>
      <c r="AR21" s="16"/>
      <c r="AS21" s="16"/>
      <c r="AT21" s="16"/>
      <c r="AU21" s="16"/>
      <c r="AV21" s="16"/>
      <c r="AW21" s="17">
        <f t="shared" si="4"/>
        <v>0</v>
      </c>
      <c r="AX21" s="17">
        <f t="shared" si="5"/>
        <v>0</v>
      </c>
    </row>
    <row r="22" spans="1:50" s="21" customFormat="1" ht="30" customHeight="1" x14ac:dyDescent="0.2">
      <c r="A22" s="107" t="s">
        <v>1</v>
      </c>
      <c r="B22" s="107"/>
      <c r="C22" s="13">
        <f t="shared" ref="C22:AX22" si="6">SUM(C11:C21)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 t="shared" si="6"/>
        <v>0</v>
      </c>
      <c r="AC22" s="13">
        <f t="shared" si="6"/>
        <v>0</v>
      </c>
      <c r="AD22" s="13">
        <f t="shared" si="6"/>
        <v>0</v>
      </c>
      <c r="AE22" s="13">
        <f t="shared" si="6"/>
        <v>0</v>
      </c>
      <c r="AF22" s="13">
        <f t="shared" si="6"/>
        <v>0</v>
      </c>
      <c r="AG22" s="13"/>
      <c r="AH22" s="13"/>
      <c r="AI22" s="13">
        <f t="shared" si="6"/>
        <v>0</v>
      </c>
      <c r="AJ22" s="13">
        <f t="shared" si="6"/>
        <v>0</v>
      </c>
      <c r="AK22" s="13">
        <f t="shared" si="6"/>
        <v>0</v>
      </c>
      <c r="AL22" s="13">
        <f t="shared" si="6"/>
        <v>0</v>
      </c>
      <c r="AM22" s="13"/>
      <c r="AN22" s="13"/>
      <c r="AO22" s="13">
        <f t="shared" si="6"/>
        <v>0</v>
      </c>
      <c r="AP22" s="13">
        <f t="shared" si="6"/>
        <v>0</v>
      </c>
      <c r="AQ22" s="13">
        <f t="shared" si="6"/>
        <v>0</v>
      </c>
      <c r="AR22" s="13">
        <f t="shared" si="6"/>
        <v>0</v>
      </c>
      <c r="AS22" s="13">
        <f t="shared" si="6"/>
        <v>0</v>
      </c>
      <c r="AT22" s="13">
        <f t="shared" si="6"/>
        <v>0</v>
      </c>
      <c r="AU22" s="13">
        <f t="shared" si="6"/>
        <v>0</v>
      </c>
      <c r="AV22" s="13">
        <f t="shared" si="6"/>
        <v>0</v>
      </c>
      <c r="AW22" s="13">
        <f t="shared" si="6"/>
        <v>0</v>
      </c>
      <c r="AX22" s="13">
        <f t="shared" si="6"/>
        <v>0</v>
      </c>
    </row>
    <row r="23" spans="1:50" ht="16.5" customHeight="1" x14ac:dyDescent="0.2">
      <c r="AW23" s="3"/>
    </row>
    <row r="24" spans="1:50" ht="16.5" customHeight="1" x14ac:dyDescent="0.2">
      <c r="AW24" s="3"/>
    </row>
    <row r="25" spans="1:50" ht="16.5" customHeight="1" x14ac:dyDescent="0.2">
      <c r="AW25" s="3"/>
    </row>
    <row r="26" spans="1:50" ht="16.5" customHeight="1" x14ac:dyDescent="0.2">
      <c r="AW26" s="3"/>
      <c r="AX26" s="3"/>
    </row>
    <row r="27" spans="1:50" ht="16.5" customHeight="1" x14ac:dyDescent="0.2">
      <c r="AW27" s="3"/>
    </row>
    <row r="28" spans="1:50" ht="16.5" customHeight="1" x14ac:dyDescent="0.2">
      <c r="AW28" s="3"/>
    </row>
    <row r="29" spans="1:50" ht="16.5" customHeight="1" x14ac:dyDescent="0.2">
      <c r="AW29" s="3"/>
    </row>
    <row r="30" spans="1:50" ht="16.5" customHeight="1" x14ac:dyDescent="0.2">
      <c r="AW30" s="3"/>
    </row>
    <row r="31" spans="1:50" ht="16.5" customHeight="1" x14ac:dyDescent="0.2">
      <c r="AW31" s="3"/>
    </row>
    <row r="32" spans="1:50" ht="16.5" customHeight="1" x14ac:dyDescent="0.2">
      <c r="AW32" s="3"/>
    </row>
    <row r="33" spans="49:49" ht="16.5" customHeight="1" x14ac:dyDescent="0.2">
      <c r="AW33" s="3"/>
    </row>
    <row r="34" spans="49:49" ht="16.5" customHeight="1" x14ac:dyDescent="0.2">
      <c r="AW34" s="3"/>
    </row>
    <row r="35" spans="49:49" ht="16.5" customHeight="1" x14ac:dyDescent="0.2">
      <c r="AW35" s="3"/>
    </row>
    <row r="36" spans="49:49" ht="16.5" customHeight="1" x14ac:dyDescent="0.2">
      <c r="AW36" s="3"/>
    </row>
    <row r="37" spans="49:49" ht="16.5" customHeight="1" x14ac:dyDescent="0.2">
      <c r="AW37" s="3"/>
    </row>
    <row r="38" spans="49:49" ht="16.5" customHeight="1" x14ac:dyDescent="0.2">
      <c r="AW38" s="3"/>
    </row>
    <row r="39" spans="49:49" ht="16.5" customHeight="1" x14ac:dyDescent="0.2">
      <c r="AW39" s="3"/>
    </row>
    <row r="40" spans="49:49" ht="16.5" customHeight="1" x14ac:dyDescent="0.2">
      <c r="AW40" s="3"/>
    </row>
    <row r="41" spans="49:49" ht="16.5" customHeight="1" x14ac:dyDescent="0.2">
      <c r="AW41" s="3"/>
    </row>
    <row r="42" spans="49:49" ht="16.5" customHeight="1" x14ac:dyDescent="0.2">
      <c r="AW42" s="3"/>
    </row>
    <row r="43" spans="49:49" ht="16.5" customHeight="1" x14ac:dyDescent="0.2">
      <c r="AW43" s="3"/>
    </row>
    <row r="44" spans="49:49" ht="16.5" customHeight="1" x14ac:dyDescent="0.2">
      <c r="AW44" s="3"/>
    </row>
    <row r="45" spans="49:49" ht="16.5" customHeight="1" x14ac:dyDescent="0.2">
      <c r="AW45" s="3"/>
    </row>
    <row r="46" spans="49:49" ht="16.5" customHeight="1" x14ac:dyDescent="0.2">
      <c r="AW46" s="3"/>
    </row>
    <row r="47" spans="49:49" ht="16.5" customHeight="1" x14ac:dyDescent="0.2">
      <c r="AW47" s="3"/>
    </row>
    <row r="48" spans="49:49" ht="16.5" customHeight="1" x14ac:dyDescent="0.2">
      <c r="AW48" s="3"/>
    </row>
    <row r="49" spans="49:49" ht="16.5" customHeight="1" x14ac:dyDescent="0.2">
      <c r="AW49" s="3"/>
    </row>
    <row r="50" spans="49:49" ht="16.5" customHeight="1" x14ac:dyDescent="0.2">
      <c r="AW50" s="3"/>
    </row>
    <row r="51" spans="49:49" ht="16.5" customHeight="1" x14ac:dyDescent="0.2">
      <c r="AW51" s="3"/>
    </row>
    <row r="52" spans="49:49" ht="16.5" customHeight="1" x14ac:dyDescent="0.2">
      <c r="AW52" s="3"/>
    </row>
    <row r="53" spans="49:49" ht="16.5" customHeight="1" x14ac:dyDescent="0.2">
      <c r="AW53" s="3"/>
    </row>
    <row r="54" spans="49:49" ht="16.5" customHeight="1" x14ac:dyDescent="0.2">
      <c r="AW54" s="3"/>
    </row>
    <row r="55" spans="49:49" ht="16.5" customHeight="1" x14ac:dyDescent="0.2">
      <c r="AW55" s="3"/>
    </row>
    <row r="56" spans="49:49" ht="16.5" customHeight="1" x14ac:dyDescent="0.2">
      <c r="AW56" s="3"/>
    </row>
    <row r="57" spans="49:49" ht="16.5" customHeight="1" x14ac:dyDescent="0.2">
      <c r="AW57" s="3"/>
    </row>
    <row r="58" spans="49:49" ht="16.5" customHeight="1" x14ac:dyDescent="0.2">
      <c r="AW58" s="3"/>
    </row>
    <row r="59" spans="49:49" ht="16.5" customHeight="1" x14ac:dyDescent="0.2">
      <c r="AW59" s="3"/>
    </row>
    <row r="60" spans="49:49" ht="16.5" customHeight="1" x14ac:dyDescent="0.2">
      <c r="AW60" s="3"/>
    </row>
    <row r="61" spans="49:49" ht="16.5" customHeight="1" x14ac:dyDescent="0.2">
      <c r="AW61" s="3"/>
    </row>
    <row r="62" spans="49:49" ht="16.5" customHeight="1" x14ac:dyDescent="0.2">
      <c r="AW62" s="3"/>
    </row>
    <row r="63" spans="49:49" ht="16.5" customHeight="1" x14ac:dyDescent="0.2">
      <c r="AW63" s="3"/>
    </row>
    <row r="64" spans="49:49" ht="16.5" customHeight="1" x14ac:dyDescent="0.2">
      <c r="AW64" s="3"/>
    </row>
    <row r="65" spans="49:49" ht="16.5" customHeight="1" x14ac:dyDescent="0.2">
      <c r="AW65" s="3"/>
    </row>
    <row r="66" spans="49:49" ht="16.5" customHeight="1" x14ac:dyDescent="0.2">
      <c r="AW66" s="3"/>
    </row>
    <row r="67" spans="49:49" ht="16.5" customHeight="1" x14ac:dyDescent="0.2">
      <c r="AW67" s="3"/>
    </row>
    <row r="68" spans="49:49" ht="16.5" customHeight="1" x14ac:dyDescent="0.2">
      <c r="AW68" s="3"/>
    </row>
    <row r="69" spans="49:49" ht="16.5" customHeight="1" x14ac:dyDescent="0.2">
      <c r="AW69" s="3"/>
    </row>
    <row r="70" spans="49:49" ht="16.5" customHeight="1" x14ac:dyDescent="0.2">
      <c r="AW70" s="3"/>
    </row>
    <row r="71" spans="49:49" ht="16.5" customHeight="1" x14ac:dyDescent="0.2">
      <c r="AW71" s="3"/>
    </row>
    <row r="72" spans="49:49" ht="16.5" customHeight="1" x14ac:dyDescent="0.2">
      <c r="AW72" s="3"/>
    </row>
    <row r="73" spans="49:49" ht="16.5" customHeight="1" x14ac:dyDescent="0.2">
      <c r="AW73" s="3"/>
    </row>
    <row r="74" spans="49:49" ht="16.5" customHeight="1" x14ac:dyDescent="0.2">
      <c r="AW74" s="3"/>
    </row>
    <row r="75" spans="49:49" ht="16.5" customHeight="1" x14ac:dyDescent="0.2">
      <c r="AW75" s="3"/>
    </row>
    <row r="76" spans="49:49" ht="16.5" customHeight="1" x14ac:dyDescent="0.2">
      <c r="AW76" s="3"/>
    </row>
    <row r="77" spans="49:49" ht="16.5" customHeight="1" x14ac:dyDescent="0.2">
      <c r="AW77" s="3"/>
    </row>
    <row r="78" spans="49:49" ht="16.5" customHeight="1" x14ac:dyDescent="0.2">
      <c r="AW78" s="3"/>
    </row>
    <row r="79" spans="49:49" ht="16.5" customHeight="1" x14ac:dyDescent="0.2">
      <c r="AW79" s="3"/>
    </row>
    <row r="80" spans="49:49" ht="16.5" customHeight="1" x14ac:dyDescent="0.2">
      <c r="AW80" s="3"/>
    </row>
    <row r="81" spans="49:49" ht="16.5" customHeight="1" x14ac:dyDescent="0.2">
      <c r="AW81" s="3"/>
    </row>
    <row r="82" spans="49:49" ht="16.5" customHeight="1" x14ac:dyDescent="0.2">
      <c r="AW82" s="3"/>
    </row>
    <row r="83" spans="49:49" ht="16.5" customHeight="1" x14ac:dyDescent="0.2">
      <c r="AW83" s="3"/>
    </row>
    <row r="84" spans="49:49" ht="16.5" customHeight="1" x14ac:dyDescent="0.2">
      <c r="AW84" s="3"/>
    </row>
    <row r="85" spans="49:49" ht="16.5" customHeight="1" x14ac:dyDescent="0.2">
      <c r="AW85" s="3"/>
    </row>
    <row r="86" spans="49:49" ht="16.5" customHeight="1" x14ac:dyDescent="0.2">
      <c r="AW86" s="3"/>
    </row>
    <row r="87" spans="49:49" ht="16.5" customHeight="1" x14ac:dyDescent="0.2">
      <c r="AW87" s="3"/>
    </row>
    <row r="88" spans="49:49" ht="16.5" customHeight="1" x14ac:dyDescent="0.2">
      <c r="AW88" s="3"/>
    </row>
    <row r="89" spans="49:49" ht="16.5" customHeight="1" x14ac:dyDescent="0.2">
      <c r="AW89" s="3"/>
    </row>
    <row r="90" spans="49:49" ht="16.5" customHeight="1" x14ac:dyDescent="0.2">
      <c r="AW90" s="3"/>
    </row>
    <row r="91" spans="49:49" ht="16.5" customHeight="1" x14ac:dyDescent="0.2">
      <c r="AW91" s="3"/>
    </row>
    <row r="92" spans="49:49" ht="16.5" customHeight="1" x14ac:dyDescent="0.2">
      <c r="AW92" s="3"/>
    </row>
    <row r="93" spans="49:49" ht="16.5" customHeight="1" x14ac:dyDescent="0.2">
      <c r="AW93" s="3"/>
    </row>
    <row r="94" spans="49:49" ht="16.5" customHeight="1" x14ac:dyDescent="0.2">
      <c r="AW94" s="3"/>
    </row>
    <row r="95" spans="49:49" ht="16.5" customHeight="1" x14ac:dyDescent="0.2">
      <c r="AW95" s="3"/>
    </row>
    <row r="96" spans="49:49" ht="16.5" customHeight="1" x14ac:dyDescent="0.2">
      <c r="AW96" s="3"/>
    </row>
    <row r="97" spans="49:49" ht="16.5" customHeight="1" x14ac:dyDescent="0.2">
      <c r="AW97" s="3"/>
    </row>
    <row r="98" spans="49:49" ht="16.5" customHeight="1" x14ac:dyDescent="0.2">
      <c r="AW98" s="3"/>
    </row>
    <row r="99" spans="49:49" ht="16.5" customHeight="1" x14ac:dyDescent="0.2">
      <c r="AW99" s="3"/>
    </row>
    <row r="100" spans="49:49" ht="16.5" customHeight="1" x14ac:dyDescent="0.2">
      <c r="AW100" s="3"/>
    </row>
    <row r="101" spans="49:49" ht="16.5" customHeight="1" x14ac:dyDescent="0.2">
      <c r="AW101" s="3"/>
    </row>
    <row r="102" spans="49:49" ht="16.5" customHeight="1" x14ac:dyDescent="0.2">
      <c r="AW102" s="3"/>
    </row>
    <row r="103" spans="49:49" ht="16.5" customHeight="1" x14ac:dyDescent="0.2">
      <c r="AW103" s="3"/>
    </row>
    <row r="104" spans="49:49" ht="16.5" customHeight="1" x14ac:dyDescent="0.2">
      <c r="AW104" s="3"/>
    </row>
    <row r="105" spans="49:49" ht="16.5" customHeight="1" x14ac:dyDescent="0.2">
      <c r="AW105" s="3"/>
    </row>
    <row r="106" spans="49:49" ht="16.5" customHeight="1" x14ac:dyDescent="0.2">
      <c r="AW106" s="3"/>
    </row>
    <row r="107" spans="49:49" ht="16.5" customHeight="1" x14ac:dyDescent="0.2">
      <c r="AW107" s="3"/>
    </row>
    <row r="108" spans="49:49" ht="16.5" customHeight="1" x14ac:dyDescent="0.2">
      <c r="AW108" s="3"/>
    </row>
    <row r="109" spans="49:49" ht="16.5" customHeight="1" x14ac:dyDescent="0.2">
      <c r="AW109" s="3"/>
    </row>
    <row r="110" spans="49:49" ht="16.5" customHeight="1" x14ac:dyDescent="0.2">
      <c r="AW110" s="3"/>
    </row>
    <row r="111" spans="49:49" ht="16.5" customHeight="1" x14ac:dyDescent="0.2">
      <c r="AW111" s="3"/>
    </row>
    <row r="112" spans="49:49" ht="16.5" customHeight="1" x14ac:dyDescent="0.2">
      <c r="AW112" s="3"/>
    </row>
    <row r="113" spans="1:49" ht="16.5" customHeight="1" x14ac:dyDescent="0.2">
      <c r="AW113" s="3"/>
    </row>
    <row r="114" spans="1:49" ht="16.5" customHeight="1" x14ac:dyDescent="0.2">
      <c r="AW114" s="3"/>
    </row>
    <row r="115" spans="1:49" ht="16.5" customHeight="1" x14ac:dyDescent="0.2">
      <c r="AW115" s="3"/>
    </row>
    <row r="116" spans="1:49" ht="16.5" customHeight="1" x14ac:dyDescent="0.2">
      <c r="AW116" s="3"/>
    </row>
    <row r="117" spans="1:49" ht="16.5" customHeight="1" x14ac:dyDescent="0.2">
      <c r="AW117" s="3"/>
    </row>
    <row r="118" spans="1:49" ht="16.5" customHeight="1" x14ac:dyDescent="0.2">
      <c r="AW118" s="3"/>
    </row>
    <row r="119" spans="1:49" ht="16.5" customHeight="1" x14ac:dyDescent="0.2">
      <c r="AW119" s="3"/>
    </row>
    <row r="120" spans="1:49" ht="16.5" customHeight="1" x14ac:dyDescent="0.2">
      <c r="AW120" s="3"/>
    </row>
    <row r="121" spans="1:49" ht="16.5" customHeight="1" x14ac:dyDescent="0.2">
      <c r="AW121" s="3"/>
    </row>
    <row r="122" spans="1:49" ht="16.5" customHeight="1" x14ac:dyDescent="0.2">
      <c r="AW122" s="3"/>
    </row>
    <row r="123" spans="1:49" ht="16.5" customHeight="1" x14ac:dyDescent="0.2">
      <c r="AW123" s="3"/>
    </row>
    <row r="124" spans="1:49" ht="16.5" customHeight="1" x14ac:dyDescent="0.2">
      <c r="AW124" s="3"/>
    </row>
    <row r="125" spans="1:49" ht="16.5" customHeight="1" x14ac:dyDescent="0.2">
      <c r="AW125" s="3"/>
    </row>
    <row r="126" spans="1:49" s="4" customFormat="1" ht="22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3"/>
    </row>
    <row r="127" spans="1:49" s="4" customFormat="1" ht="24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9" s="4" customForma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s="4" customForma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1" spans="1:48" ht="45" customHeight="1" x14ac:dyDescent="0.2"/>
  </sheetData>
  <mergeCells count="41">
    <mergeCell ref="AW4:AX4"/>
    <mergeCell ref="AM7:AN8"/>
    <mergeCell ref="AO6:AP8"/>
    <mergeCell ref="AW5:AX8"/>
    <mergeCell ref="AQ6:AR8"/>
    <mergeCell ref="AS8:AT8"/>
    <mergeCell ref="AQ5:AV5"/>
    <mergeCell ref="AS6:AV7"/>
    <mergeCell ref="AU8:AV8"/>
    <mergeCell ref="AK5:AP5"/>
    <mergeCell ref="O8:P8"/>
    <mergeCell ref="I7:J8"/>
    <mergeCell ref="AA7:AB8"/>
    <mergeCell ref="AE7:AF8"/>
    <mergeCell ref="K8:L8"/>
    <mergeCell ref="AI5:AJ8"/>
    <mergeCell ref="AC7:AD8"/>
    <mergeCell ref="E6:AH6"/>
    <mergeCell ref="AK6:AN6"/>
    <mergeCell ref="AK7:AL8"/>
    <mergeCell ref="A22:B22"/>
    <mergeCell ref="E8:F8"/>
    <mergeCell ref="C4:D8"/>
    <mergeCell ref="E7:H7"/>
    <mergeCell ref="G8:H8"/>
    <mergeCell ref="AI3:AJ3"/>
    <mergeCell ref="AG7:AH8"/>
    <mergeCell ref="M8:N8"/>
    <mergeCell ref="E4:AP4"/>
    <mergeCell ref="E5:AH5"/>
    <mergeCell ref="S8:T8"/>
    <mergeCell ref="Y3:Z3"/>
    <mergeCell ref="U8:V8"/>
    <mergeCell ref="K7:V7"/>
    <mergeCell ref="Y7:Z8"/>
    <mergeCell ref="Q8:R8"/>
    <mergeCell ref="A1:Z1"/>
    <mergeCell ref="A2:Z2"/>
    <mergeCell ref="A4:A9"/>
    <mergeCell ref="B4:B9"/>
    <mergeCell ref="W7:X8"/>
  </mergeCells>
  <phoneticPr fontId="2" type="noConversion"/>
  <pageMargins left="0.27" right="0.25" top="0.24" bottom="0.18" header="0.22" footer="0.18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Caxs_gorcarn</vt:lpstr>
      <vt:lpstr>Caxser</vt:lpstr>
      <vt:lpstr>Caxser!Заголовки_для_печати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Пользователь</cp:lastModifiedBy>
  <cp:lastPrinted>2012-02-27T08:21:58Z</cp:lastPrinted>
  <dcterms:created xsi:type="dcterms:W3CDTF">2002-03-15T09:46:46Z</dcterms:created>
  <dcterms:modified xsi:type="dcterms:W3CDTF">2022-01-19T09:04:19Z</dcterms:modified>
</cp:coreProperties>
</file>