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526" firstSheet="1" activeTab="1"/>
  </bookViews>
  <sheets>
    <sheet name="Caxs g.d." sheetId="8" state="hidden" r:id="rId1"/>
    <sheet name="caxser tntesagitakan" sheetId="9" r:id="rId2"/>
  </sheets>
  <definedNames>
    <definedName name="_xlnm.Print_Titles" localSheetId="0">'Caxs g.d.'!$B:$B,'Caxs g.d.'!$4:$9</definedName>
  </definedNames>
  <calcPr calcId="152511"/>
</workbook>
</file>

<file path=xl/calcChain.xml><?xml version="1.0" encoding="utf-8"?>
<calcChain xmlns="http://schemas.openxmlformats.org/spreadsheetml/2006/main">
  <c r="J19" i="9" l="1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BA19" i="9"/>
  <c r="BB19" i="9"/>
  <c r="BC19" i="9"/>
  <c r="BD19" i="9"/>
  <c r="BE19" i="9"/>
  <c r="BF19" i="9"/>
  <c r="BG19" i="9"/>
  <c r="BH19" i="9"/>
  <c r="BI19" i="9"/>
  <c r="BJ19" i="9"/>
  <c r="BK19" i="9"/>
  <c r="BL19" i="9"/>
  <c r="BM19" i="9"/>
  <c r="BN19" i="9"/>
  <c r="I19" i="9"/>
  <c r="H18" i="9" l="1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C12" i="9"/>
  <c r="H11" i="9"/>
  <c r="H19" i="9" s="1"/>
  <c r="G11" i="9"/>
  <c r="G19" i="9" s="1"/>
  <c r="F11" i="9"/>
  <c r="F19" i="9" s="1"/>
  <c r="E11" i="9"/>
  <c r="E19" i="9" s="1"/>
  <c r="D11" i="9"/>
  <c r="D19" i="9" s="1"/>
  <c r="C11" i="9"/>
  <c r="C19" i="9" s="1"/>
  <c r="DG12" i="8" l="1"/>
  <c r="DG11" i="8"/>
  <c r="DG13" i="8"/>
  <c r="DG14" i="8"/>
  <c r="DG15" i="8"/>
  <c r="DG16" i="8"/>
  <c r="DG17" i="8"/>
  <c r="DG18" i="8"/>
  <c r="DG19" i="8"/>
  <c r="DG20" i="8"/>
  <c r="DG10" i="8"/>
  <c r="DG21" i="8" s="1"/>
  <c r="DF11" i="8"/>
  <c r="DF21" i="8" s="1"/>
  <c r="DF12" i="8"/>
  <c r="DF13" i="8"/>
  <c r="DF14" i="8"/>
  <c r="DF15" i="8"/>
  <c r="DF16" i="8"/>
  <c r="DF17" i="8"/>
  <c r="DF18" i="8"/>
  <c r="DF19" i="8"/>
  <c r="DF20" i="8"/>
  <c r="DF10" i="8"/>
  <c r="G11" i="8"/>
  <c r="E11" i="8"/>
  <c r="G12" i="8"/>
  <c r="E12" i="8"/>
  <c r="G13" i="8"/>
  <c r="G14" i="8"/>
  <c r="E14" i="8" s="1"/>
  <c r="G15" i="8"/>
  <c r="G16" i="8"/>
  <c r="G17" i="8"/>
  <c r="G18" i="8"/>
  <c r="G19" i="8"/>
  <c r="G20" i="8"/>
  <c r="G10" i="8"/>
  <c r="E10" i="8" s="1"/>
  <c r="F11" i="8"/>
  <c r="F12" i="8"/>
  <c r="F13" i="8"/>
  <c r="D13" i="8"/>
  <c r="F14" i="8"/>
  <c r="F15" i="8"/>
  <c r="F16" i="8"/>
  <c r="F17" i="8"/>
  <c r="D17" i="8" s="1"/>
  <c r="F18" i="8"/>
  <c r="F19" i="8"/>
  <c r="F20" i="8"/>
  <c r="D20" i="8" s="1"/>
  <c r="F10" i="8"/>
  <c r="D10" i="8" s="1"/>
  <c r="H10" i="8"/>
  <c r="I10" i="8"/>
  <c r="H11" i="8"/>
  <c r="I11" i="8"/>
  <c r="H12" i="8"/>
  <c r="D12" i="8" s="1"/>
  <c r="I12" i="8"/>
  <c r="H13" i="8"/>
  <c r="I13" i="8"/>
  <c r="E13" i="8" s="1"/>
  <c r="H14" i="8"/>
  <c r="D14" i="8" s="1"/>
  <c r="I14" i="8"/>
  <c r="H15" i="8"/>
  <c r="D15" i="8"/>
  <c r="I15" i="8"/>
  <c r="H16" i="8"/>
  <c r="D16" i="8"/>
  <c r="I16" i="8"/>
  <c r="E16" i="8" s="1"/>
  <c r="H17" i="8"/>
  <c r="I17" i="8"/>
  <c r="E17" i="8"/>
  <c r="H18" i="8"/>
  <c r="D18" i="8" s="1"/>
  <c r="I18" i="8"/>
  <c r="E18" i="8"/>
  <c r="H19" i="8"/>
  <c r="I19" i="8"/>
  <c r="H20" i="8"/>
  <c r="I20" i="8"/>
  <c r="E20" i="8"/>
  <c r="J21" i="8"/>
  <c r="K21" i="8"/>
  <c r="L21" i="8"/>
  <c r="M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CP21" i="8"/>
  <c r="CQ21" i="8"/>
  <c r="CR21" i="8"/>
  <c r="CS21" i="8"/>
  <c r="CT21" i="8"/>
  <c r="CU21" i="8"/>
  <c r="CV21" i="8"/>
  <c r="CW21" i="8"/>
  <c r="CX21" i="8"/>
  <c r="CY21" i="8"/>
  <c r="CZ21" i="8"/>
  <c r="DA21" i="8"/>
  <c r="DB21" i="8"/>
  <c r="DC21" i="8"/>
  <c r="DD21" i="8"/>
  <c r="DE21" i="8"/>
  <c r="DH21" i="8"/>
  <c r="DI21" i="8"/>
  <c r="DJ21" i="8"/>
  <c r="DK21" i="8"/>
  <c r="DL21" i="8"/>
  <c r="DM21" i="8"/>
  <c r="F21" i="8"/>
  <c r="I21" i="8"/>
  <c r="D11" i="8" l="1"/>
  <c r="D21" i="8" s="1"/>
  <c r="H21" i="8"/>
  <c r="G21" i="8"/>
  <c r="E15" i="8"/>
  <c r="E21" i="8" s="1"/>
  <c r="D19" i="8"/>
  <c r="E19" i="8"/>
</calcChain>
</file>

<file path=xl/sharedStrings.xml><?xml version="1.0" encoding="utf-8"?>
<sst xmlns="http://schemas.openxmlformats.org/spreadsheetml/2006/main" count="332" uniqueCount="106">
  <si>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</si>
  <si>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</si>
  <si>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</si>
  <si>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</si>
  <si>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</si>
  <si>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</si>
  <si>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</si>
  <si>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</si>
  <si>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</si>
  <si>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</si>
  <si>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</si>
  <si>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</si>
  <si>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</si>
  <si>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</si>
  <si>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</si>
  <si>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</si>
  <si>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</si>
  <si>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</si>
  <si>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</si>
  <si>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</si>
  <si>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</si>
  <si>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</si>
  <si>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</si>
  <si>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</si>
  <si>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</si>
  <si>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</si>
  <si>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</si>
  <si>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</si>
  <si>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</si>
  <si>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</si>
  <si>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</si>
  <si>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</si>
  <si>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</si>
  <si>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</si>
  <si>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</si>
  <si>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</si>
  <si>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</si>
  <si>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</si>
  <si>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</si>
  <si>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</si>
  <si>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</si>
  <si>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</si>
  <si>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</si>
  <si>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</si>
  <si>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</si>
  <si>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</si>
  <si>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</si>
  <si>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</si>
  <si>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</si>
  <si>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</si>
  <si>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</si>
  <si>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</si>
  <si>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</si>
  <si>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</si>
  <si>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</si>
  <si>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</si>
  <si>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</si>
  <si>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</si>
  <si>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</si>
  <si>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</si>
  <si>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</si>
  <si>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</si>
  <si>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</si>
  <si>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</si>
  <si>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</si>
  <si>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</si>
  <si>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</si>
  <si>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</si>
  <si>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</si>
  <si>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</si>
  <si>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</si>
  <si>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</si>
  <si>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</si>
  <si>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</si>
  <si>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</si>
  <si>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</si>
  <si>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</si>
  <si>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</si>
  <si>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</si>
  <si>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</si>
  <si>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</si>
  <si>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</si>
  <si>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</si>
  <si>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</si>
  <si>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</si>
  <si>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</si>
  <si>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</si>
  <si>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</si>
  <si>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</si>
  <si>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</si>
  <si>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</si>
  <si>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</si>
  <si>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</si>
  <si>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հազ. դրամ</t>
  </si>
  <si>
    <t>No</t>
  </si>
  <si>
    <t>Ընդամենը</t>
  </si>
  <si>
    <t>ՏԵՂԵԿԱՏՎՈՒԹՅՈՒՆ</t>
  </si>
  <si>
    <t>209001 Î³å³Ý ù.</t>
  </si>
  <si>
    <t>209007 ø³ç³ñ³Ý ù.</t>
  </si>
  <si>
    <t>209003 ¶áñÇë ù.</t>
  </si>
  <si>
    <t>209097 î³Ã¨</t>
  </si>
  <si>
    <t>209101 î»Õ</t>
  </si>
  <si>
    <t>209006 êÇëÇ³Ý ù.</t>
  </si>
  <si>
    <t>209028 ¶áñ³Ûù</t>
  </si>
  <si>
    <t>209005 Ø»ÕñÇ ù.</t>
  </si>
  <si>
    <t>ՀՀ Սյունիքի մարզի համայնքների  բյուջեների ծախսերի վերաբերյալ
(ըստ ծախսերի տնտեսագիտական դասակարգման)  2022թվականի առաջին կիսամյակ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</si>
</sst>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6" x14ac:knownFonts="1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29" fillId="0" borderId="1" applyNumberFormat="0" applyFill="0" applyAlignment="0" applyProtection="0"/>
    <xf numFmtId="0" fontId="30" fillId="2" borderId="2" applyNumberFormat="0" applyAlignment="0" applyProtection="0"/>
    <xf numFmtId="0" fontId="31" fillId="3" borderId="3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2" applyNumberFormat="0" applyAlignment="0" applyProtection="0"/>
    <xf numFmtId="0" fontId="41" fillId="2" borderId="0" applyNumberFormat="0" applyBorder="0" applyAlignment="0" applyProtection="0"/>
    <xf numFmtId="0" fontId="42" fillId="6" borderId="8" applyNumberFormat="0" applyAlignment="0" applyProtection="0"/>
    <xf numFmtId="0" fontId="28" fillId="7" borderId="9" applyNumberFormat="0" applyFont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7" borderId="0" applyNumberFormat="0" applyBorder="0" applyAlignment="0" applyProtection="0"/>
    <xf numFmtId="0" fontId="44" fillId="16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5" borderId="0" applyNumberFormat="0" applyBorder="0" applyAlignment="0" applyProtection="0"/>
    <xf numFmtId="0" fontId="44" fillId="15" borderId="0" applyNumberFormat="0" applyBorder="0" applyAlignment="0" applyProtection="0"/>
    <xf numFmtId="0" fontId="44" fillId="2" borderId="0" applyNumberFormat="0" applyBorder="0" applyAlignment="0" applyProtection="0"/>
    <xf numFmtId="0" fontId="44" fillId="17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3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7" borderId="0" applyNumberFormat="0" applyBorder="0" applyAlignment="0" applyProtection="0"/>
    <xf numFmtId="0" fontId="43" fillId="5" borderId="0" applyNumberFormat="0" applyBorder="0" applyAlignment="0" applyProtection="0"/>
    <xf numFmtId="0" fontId="43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5" fillId="0" borderId="0"/>
  </cellStyleXfs>
  <cellXfs count="174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3" fontId="19" fillId="26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26" borderId="10" xfId="0" applyNumberFormat="1" applyFont="1" applyFill="1" applyBorder="1" applyAlignment="1" applyProtection="1">
      <alignment horizontal="left" vertical="center"/>
      <protection locked="0"/>
    </xf>
    <xf numFmtId="165" fontId="4" fillId="0" borderId="1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4" fillId="20" borderId="16" xfId="0" applyNumberFormat="1" applyFont="1" applyFill="1" applyBorder="1" applyAlignment="1" applyProtection="1">
      <alignment horizontal="center" vertical="center" wrapText="1"/>
    </xf>
    <xf numFmtId="4" fontId="24" fillId="20" borderId="14" xfId="0" applyNumberFormat="1" applyFont="1" applyFill="1" applyBorder="1" applyAlignment="1" applyProtection="1">
      <alignment horizontal="center" vertical="center" wrapText="1"/>
    </xf>
    <xf numFmtId="4" fontId="24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  <protection locked="0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4" fontId="24" fillId="22" borderId="14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" xfId="0" builtinId="0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 x14ac:dyDescent="0.2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 x14ac:dyDescent="0.2">
      <c r="B1" s="92" t="s">
        <v>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 x14ac:dyDescent="0.2">
      <c r="B2" s="93" t="s">
        <v>19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 x14ac:dyDescent="0.2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94" t="s">
        <v>6</v>
      </c>
      <c r="AK3" s="9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 x14ac:dyDescent="0.2">
      <c r="B4" s="72" t="s">
        <v>4</v>
      </c>
      <c r="C4" s="95" t="s">
        <v>0</v>
      </c>
      <c r="D4" s="73" t="s">
        <v>20</v>
      </c>
      <c r="E4" s="74"/>
      <c r="F4" s="74"/>
      <c r="G4" s="74"/>
      <c r="H4" s="74"/>
      <c r="I4" s="75"/>
      <c r="J4" s="82" t="s">
        <v>34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/>
    </row>
    <row r="5" spans="2:117" ht="16.5" customHeight="1" x14ac:dyDescent="0.2">
      <c r="B5" s="72"/>
      <c r="C5" s="95"/>
      <c r="D5" s="76"/>
      <c r="E5" s="77"/>
      <c r="F5" s="77"/>
      <c r="G5" s="77"/>
      <c r="H5" s="77"/>
      <c r="I5" s="78"/>
      <c r="J5" s="65" t="s">
        <v>35</v>
      </c>
      <c r="K5" s="66"/>
      <c r="L5" s="66"/>
      <c r="M5" s="67"/>
      <c r="N5" s="96" t="s">
        <v>24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8"/>
      <c r="AD5" s="65" t="s">
        <v>37</v>
      </c>
      <c r="AE5" s="66"/>
      <c r="AF5" s="66"/>
      <c r="AG5" s="67"/>
      <c r="AH5" s="65" t="s">
        <v>38</v>
      </c>
      <c r="AI5" s="66"/>
      <c r="AJ5" s="66"/>
      <c r="AK5" s="67"/>
      <c r="AL5" s="65" t="s">
        <v>39</v>
      </c>
      <c r="AM5" s="66"/>
      <c r="AN5" s="66"/>
      <c r="AO5" s="67"/>
      <c r="AP5" s="88" t="s">
        <v>33</v>
      </c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90"/>
      <c r="BR5" s="65" t="s">
        <v>42</v>
      </c>
      <c r="BS5" s="66"/>
      <c r="BT5" s="66"/>
      <c r="BU5" s="67"/>
      <c r="BV5" s="65" t="s">
        <v>43</v>
      </c>
      <c r="BW5" s="66"/>
      <c r="BX5" s="66"/>
      <c r="BY5" s="67"/>
      <c r="BZ5" s="100" t="s">
        <v>30</v>
      </c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64" t="s">
        <v>47</v>
      </c>
      <c r="CQ5" s="64"/>
      <c r="CR5" s="64"/>
      <c r="CS5" s="64"/>
      <c r="CT5" s="101" t="s">
        <v>9</v>
      </c>
      <c r="CU5" s="102"/>
      <c r="CV5" s="102"/>
      <c r="CW5" s="103"/>
      <c r="CX5" s="104" t="s">
        <v>18</v>
      </c>
      <c r="CY5" s="105"/>
      <c r="CZ5" s="105"/>
      <c r="DA5" s="106"/>
      <c r="DB5" s="104" t="s">
        <v>7</v>
      </c>
      <c r="DC5" s="105"/>
      <c r="DD5" s="105"/>
      <c r="DE5" s="106"/>
      <c r="DF5" s="104" t="s">
        <v>8</v>
      </c>
      <c r="DG5" s="105"/>
      <c r="DH5" s="105"/>
      <c r="DI5" s="105"/>
      <c r="DJ5" s="105"/>
      <c r="DK5" s="106"/>
      <c r="DL5" s="99" t="s">
        <v>32</v>
      </c>
      <c r="DM5" s="99"/>
    </row>
    <row r="6" spans="2:117" ht="105.75" customHeight="1" x14ac:dyDescent="0.2">
      <c r="B6" s="72"/>
      <c r="C6" s="95"/>
      <c r="D6" s="79"/>
      <c r="E6" s="80"/>
      <c r="F6" s="80"/>
      <c r="G6" s="80"/>
      <c r="H6" s="80"/>
      <c r="I6" s="81"/>
      <c r="J6" s="68"/>
      <c r="K6" s="69"/>
      <c r="L6" s="69"/>
      <c r="M6" s="70"/>
      <c r="N6" s="85" t="s">
        <v>23</v>
      </c>
      <c r="O6" s="86"/>
      <c r="P6" s="86"/>
      <c r="Q6" s="87"/>
      <c r="R6" s="64" t="s">
        <v>22</v>
      </c>
      <c r="S6" s="64"/>
      <c r="T6" s="64"/>
      <c r="U6" s="64"/>
      <c r="V6" s="64" t="s">
        <v>36</v>
      </c>
      <c r="W6" s="64"/>
      <c r="X6" s="64"/>
      <c r="Y6" s="64"/>
      <c r="Z6" s="64" t="s">
        <v>21</v>
      </c>
      <c r="AA6" s="64"/>
      <c r="AB6" s="64"/>
      <c r="AC6" s="64"/>
      <c r="AD6" s="68"/>
      <c r="AE6" s="69"/>
      <c r="AF6" s="69"/>
      <c r="AG6" s="70"/>
      <c r="AH6" s="68"/>
      <c r="AI6" s="69"/>
      <c r="AJ6" s="69"/>
      <c r="AK6" s="70"/>
      <c r="AL6" s="68"/>
      <c r="AM6" s="69"/>
      <c r="AN6" s="69"/>
      <c r="AO6" s="70"/>
      <c r="AP6" s="55" t="s">
        <v>25</v>
      </c>
      <c r="AQ6" s="56"/>
      <c r="AR6" s="56"/>
      <c r="AS6" s="57"/>
      <c r="AT6" s="55" t="s">
        <v>26</v>
      </c>
      <c r="AU6" s="56"/>
      <c r="AV6" s="56"/>
      <c r="AW6" s="57"/>
      <c r="AX6" s="61" t="s">
        <v>27</v>
      </c>
      <c r="AY6" s="62"/>
      <c r="AZ6" s="62"/>
      <c r="BA6" s="63"/>
      <c r="BB6" s="61" t="s">
        <v>28</v>
      </c>
      <c r="BC6" s="62"/>
      <c r="BD6" s="62"/>
      <c r="BE6" s="63"/>
      <c r="BF6" s="91" t="s">
        <v>29</v>
      </c>
      <c r="BG6" s="91"/>
      <c r="BH6" s="91"/>
      <c r="BI6" s="91"/>
      <c r="BJ6" s="91" t="s">
        <v>40</v>
      </c>
      <c r="BK6" s="91"/>
      <c r="BL6" s="91"/>
      <c r="BM6" s="91"/>
      <c r="BN6" s="91" t="s">
        <v>41</v>
      </c>
      <c r="BO6" s="91"/>
      <c r="BP6" s="91"/>
      <c r="BQ6" s="91"/>
      <c r="BR6" s="68"/>
      <c r="BS6" s="69"/>
      <c r="BT6" s="69"/>
      <c r="BU6" s="70"/>
      <c r="BV6" s="68"/>
      <c r="BW6" s="69"/>
      <c r="BX6" s="69"/>
      <c r="BY6" s="70"/>
      <c r="BZ6" s="58" t="s">
        <v>44</v>
      </c>
      <c r="CA6" s="59"/>
      <c r="CB6" s="59"/>
      <c r="CC6" s="60"/>
      <c r="CD6" s="112" t="s">
        <v>45</v>
      </c>
      <c r="CE6" s="86"/>
      <c r="CF6" s="86"/>
      <c r="CG6" s="87"/>
      <c r="CH6" s="85" t="s">
        <v>46</v>
      </c>
      <c r="CI6" s="86"/>
      <c r="CJ6" s="86"/>
      <c r="CK6" s="87"/>
      <c r="CL6" s="85" t="s">
        <v>48</v>
      </c>
      <c r="CM6" s="86"/>
      <c r="CN6" s="86"/>
      <c r="CO6" s="87"/>
      <c r="CP6" s="64"/>
      <c r="CQ6" s="64"/>
      <c r="CR6" s="64"/>
      <c r="CS6" s="64"/>
      <c r="CT6" s="85"/>
      <c r="CU6" s="86"/>
      <c r="CV6" s="86"/>
      <c r="CW6" s="87"/>
      <c r="CX6" s="107"/>
      <c r="CY6" s="108"/>
      <c r="CZ6" s="108"/>
      <c r="DA6" s="109"/>
      <c r="DB6" s="107"/>
      <c r="DC6" s="108"/>
      <c r="DD6" s="108"/>
      <c r="DE6" s="109"/>
      <c r="DF6" s="107"/>
      <c r="DG6" s="108"/>
      <c r="DH6" s="108"/>
      <c r="DI6" s="108"/>
      <c r="DJ6" s="108"/>
      <c r="DK6" s="109"/>
      <c r="DL6" s="99"/>
      <c r="DM6" s="99"/>
    </row>
    <row r="7" spans="2:117" ht="25.5" customHeight="1" x14ac:dyDescent="0.2">
      <c r="B7" s="72"/>
      <c r="C7" s="95"/>
      <c r="D7" s="54" t="s">
        <v>15</v>
      </c>
      <c r="E7" s="54"/>
      <c r="F7" s="54" t="s">
        <v>14</v>
      </c>
      <c r="G7" s="54"/>
      <c r="H7" s="54" t="s">
        <v>5</v>
      </c>
      <c r="I7" s="54"/>
      <c r="J7" s="54" t="s">
        <v>12</v>
      </c>
      <c r="K7" s="54"/>
      <c r="L7" s="54" t="s">
        <v>13</v>
      </c>
      <c r="M7" s="54"/>
      <c r="N7" s="54" t="s">
        <v>12</v>
      </c>
      <c r="O7" s="54"/>
      <c r="P7" s="54" t="s">
        <v>13</v>
      </c>
      <c r="Q7" s="54"/>
      <c r="R7" s="54" t="s">
        <v>12</v>
      </c>
      <c r="S7" s="54"/>
      <c r="T7" s="54" t="s">
        <v>13</v>
      </c>
      <c r="U7" s="54"/>
      <c r="V7" s="54" t="s">
        <v>12</v>
      </c>
      <c r="W7" s="54"/>
      <c r="X7" s="54" t="s">
        <v>13</v>
      </c>
      <c r="Y7" s="54"/>
      <c r="Z7" s="54" t="s">
        <v>12</v>
      </c>
      <c r="AA7" s="54"/>
      <c r="AB7" s="54" t="s">
        <v>13</v>
      </c>
      <c r="AC7" s="54"/>
      <c r="AD7" s="54" t="s">
        <v>12</v>
      </c>
      <c r="AE7" s="54"/>
      <c r="AF7" s="54" t="s">
        <v>13</v>
      </c>
      <c r="AG7" s="54"/>
      <c r="AH7" s="54" t="s">
        <v>12</v>
      </c>
      <c r="AI7" s="54"/>
      <c r="AJ7" s="54" t="s">
        <v>13</v>
      </c>
      <c r="AK7" s="54"/>
      <c r="AL7" s="54" t="s">
        <v>12</v>
      </c>
      <c r="AM7" s="54"/>
      <c r="AN7" s="54" t="s">
        <v>13</v>
      </c>
      <c r="AO7" s="54"/>
      <c r="AP7" s="54" t="s">
        <v>12</v>
      </c>
      <c r="AQ7" s="54"/>
      <c r="AR7" s="54" t="s">
        <v>13</v>
      </c>
      <c r="AS7" s="54"/>
      <c r="AT7" s="54" t="s">
        <v>12</v>
      </c>
      <c r="AU7" s="54"/>
      <c r="AV7" s="54" t="s">
        <v>13</v>
      </c>
      <c r="AW7" s="54"/>
      <c r="AX7" s="54" t="s">
        <v>12</v>
      </c>
      <c r="AY7" s="54"/>
      <c r="AZ7" s="54" t="s">
        <v>13</v>
      </c>
      <c r="BA7" s="54"/>
      <c r="BB7" s="54" t="s">
        <v>12</v>
      </c>
      <c r="BC7" s="54"/>
      <c r="BD7" s="54" t="s">
        <v>13</v>
      </c>
      <c r="BE7" s="54"/>
      <c r="BF7" s="54" t="s">
        <v>12</v>
      </c>
      <c r="BG7" s="54"/>
      <c r="BH7" s="54" t="s">
        <v>13</v>
      </c>
      <c r="BI7" s="54"/>
      <c r="BJ7" s="54" t="s">
        <v>12</v>
      </c>
      <c r="BK7" s="54"/>
      <c r="BL7" s="54" t="s">
        <v>13</v>
      </c>
      <c r="BM7" s="54"/>
      <c r="BN7" s="54" t="s">
        <v>12</v>
      </c>
      <c r="BO7" s="54"/>
      <c r="BP7" s="54" t="s">
        <v>13</v>
      </c>
      <c r="BQ7" s="54"/>
      <c r="BR7" s="54" t="s">
        <v>12</v>
      </c>
      <c r="BS7" s="54"/>
      <c r="BT7" s="54" t="s">
        <v>13</v>
      </c>
      <c r="BU7" s="54"/>
      <c r="BV7" s="54" t="s">
        <v>12</v>
      </c>
      <c r="BW7" s="54"/>
      <c r="BX7" s="54" t="s">
        <v>13</v>
      </c>
      <c r="BY7" s="54"/>
      <c r="BZ7" s="54" t="s">
        <v>12</v>
      </c>
      <c r="CA7" s="54"/>
      <c r="CB7" s="54" t="s">
        <v>13</v>
      </c>
      <c r="CC7" s="54"/>
      <c r="CD7" s="54" t="s">
        <v>12</v>
      </c>
      <c r="CE7" s="54"/>
      <c r="CF7" s="54" t="s">
        <v>13</v>
      </c>
      <c r="CG7" s="54"/>
      <c r="CH7" s="54" t="s">
        <v>12</v>
      </c>
      <c r="CI7" s="54"/>
      <c r="CJ7" s="54" t="s">
        <v>13</v>
      </c>
      <c r="CK7" s="54"/>
      <c r="CL7" s="54" t="s">
        <v>12</v>
      </c>
      <c r="CM7" s="54"/>
      <c r="CN7" s="54" t="s">
        <v>13</v>
      </c>
      <c r="CO7" s="54"/>
      <c r="CP7" s="54" t="s">
        <v>12</v>
      </c>
      <c r="CQ7" s="54"/>
      <c r="CR7" s="54" t="s">
        <v>13</v>
      </c>
      <c r="CS7" s="54"/>
      <c r="CT7" s="54" t="s">
        <v>12</v>
      </c>
      <c r="CU7" s="54"/>
      <c r="CV7" s="54" t="s">
        <v>13</v>
      </c>
      <c r="CW7" s="54"/>
      <c r="CX7" s="54" t="s">
        <v>12</v>
      </c>
      <c r="CY7" s="54"/>
      <c r="CZ7" s="54" t="s">
        <v>13</v>
      </c>
      <c r="DA7" s="54"/>
      <c r="DB7" s="54" t="s">
        <v>12</v>
      </c>
      <c r="DC7" s="54"/>
      <c r="DD7" s="54" t="s">
        <v>13</v>
      </c>
      <c r="DE7" s="54"/>
      <c r="DF7" s="110" t="s">
        <v>31</v>
      </c>
      <c r="DG7" s="111"/>
      <c r="DH7" s="54" t="s">
        <v>12</v>
      </c>
      <c r="DI7" s="54"/>
      <c r="DJ7" s="54" t="s">
        <v>13</v>
      </c>
      <c r="DK7" s="54"/>
      <c r="DL7" s="54" t="s">
        <v>13</v>
      </c>
      <c r="DM7" s="54"/>
    </row>
    <row r="8" spans="2:117" ht="48" customHeight="1" x14ac:dyDescent="0.2">
      <c r="B8" s="72"/>
      <c r="C8" s="95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 x14ac:dyDescent="0.2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 x14ac:dyDescent="0.15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 x14ac:dyDescent="0.15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 x14ac:dyDescent="0.15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 x14ac:dyDescent="0.15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 x14ac:dyDescent="0.15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 x14ac:dyDescent="0.15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 x14ac:dyDescent="0.2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 x14ac:dyDescent="0.2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 x14ac:dyDescent="0.2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 x14ac:dyDescent="0.2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 x14ac:dyDescent="0.2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 x14ac:dyDescent="0.15">
      <c r="B21" s="71" t="s">
        <v>1</v>
      </c>
      <c r="C21" s="71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 x14ac:dyDescent="0.2">
      <c r="A22" s="8"/>
    </row>
    <row r="23" spans="1:117" ht="16.5" customHeight="1" x14ac:dyDescent="0.2">
      <c r="A23" s="8"/>
    </row>
    <row r="24" spans="1:117" ht="16.5" customHeight="1" x14ac:dyDescent="0.2">
      <c r="A24" s="8"/>
    </row>
    <row r="25" spans="1:117" ht="16.5" customHeight="1" x14ac:dyDescent="0.2">
      <c r="A25" s="8"/>
    </row>
    <row r="26" spans="1:117" ht="16.5" customHeight="1" x14ac:dyDescent="0.2">
      <c r="A26" s="8"/>
    </row>
    <row r="27" spans="1:117" ht="16.5" customHeight="1" x14ac:dyDescent="0.2">
      <c r="A27" s="8"/>
    </row>
    <row r="28" spans="1:117" ht="16.5" customHeight="1" x14ac:dyDescent="0.2">
      <c r="A28" s="8"/>
    </row>
    <row r="29" spans="1:117" ht="16.5" customHeight="1" x14ac:dyDescent="0.2">
      <c r="A29" s="8"/>
    </row>
    <row r="30" spans="1:117" ht="16.5" customHeight="1" x14ac:dyDescent="0.2">
      <c r="A30" s="8"/>
    </row>
    <row r="31" spans="1:117" ht="16.5" customHeight="1" x14ac:dyDescent="0.2">
      <c r="A31" s="8"/>
    </row>
    <row r="32" spans="1:117" ht="16.5" customHeight="1" x14ac:dyDescent="0.2">
      <c r="A32" s="8"/>
    </row>
    <row r="33" spans="1:1" ht="16.5" customHeight="1" x14ac:dyDescent="0.2">
      <c r="A33" s="8"/>
    </row>
    <row r="34" spans="1:1" ht="16.5" customHeight="1" x14ac:dyDescent="0.2">
      <c r="A34" s="8"/>
    </row>
    <row r="35" spans="1:1" ht="16.5" customHeight="1" x14ac:dyDescent="0.2">
      <c r="A35" s="8"/>
    </row>
    <row r="36" spans="1:1" ht="16.5" customHeight="1" x14ac:dyDescent="0.2">
      <c r="A36" s="8"/>
    </row>
    <row r="37" spans="1:1" ht="16.5" customHeight="1" x14ac:dyDescent="0.2">
      <c r="A37" s="8"/>
    </row>
    <row r="38" spans="1:1" ht="16.5" customHeight="1" x14ac:dyDescent="0.2">
      <c r="A38" s="8"/>
    </row>
    <row r="39" spans="1:1" ht="16.5" customHeight="1" x14ac:dyDescent="0.2">
      <c r="A39" s="8"/>
    </row>
    <row r="40" spans="1:1" ht="16.5" customHeight="1" x14ac:dyDescent="0.2">
      <c r="A40" s="8"/>
    </row>
    <row r="41" spans="1:1" ht="16.5" customHeight="1" x14ac:dyDescent="0.2">
      <c r="A41" s="8"/>
    </row>
    <row r="42" spans="1:1" ht="16.5" customHeight="1" x14ac:dyDescent="0.2">
      <c r="A42" s="8"/>
    </row>
    <row r="43" spans="1:1" ht="16.5" customHeight="1" x14ac:dyDescent="0.2">
      <c r="A43" s="8"/>
    </row>
    <row r="44" spans="1:1" ht="16.5" customHeight="1" x14ac:dyDescent="0.2">
      <c r="A44" s="8"/>
    </row>
    <row r="45" spans="1:1" ht="16.5" customHeight="1" x14ac:dyDescent="0.2">
      <c r="A45" s="8"/>
    </row>
    <row r="46" spans="1:1" ht="16.5" customHeight="1" x14ac:dyDescent="0.2">
      <c r="A46" s="8"/>
    </row>
    <row r="47" spans="1:1" ht="16.5" customHeight="1" x14ac:dyDescent="0.2">
      <c r="A47" s="8"/>
    </row>
    <row r="48" spans="1:1" ht="16.5" customHeight="1" x14ac:dyDescent="0.2">
      <c r="A48" s="8"/>
    </row>
    <row r="49" spans="1:1" ht="16.5" customHeight="1" x14ac:dyDescent="0.2">
      <c r="A49" s="8"/>
    </row>
    <row r="50" spans="1:1" ht="16.5" customHeight="1" x14ac:dyDescent="0.2">
      <c r="A50" s="8"/>
    </row>
    <row r="51" spans="1:1" ht="16.5" customHeight="1" x14ac:dyDescent="0.2">
      <c r="A51" s="8"/>
    </row>
    <row r="52" spans="1:1" ht="16.5" customHeight="1" x14ac:dyDescent="0.2">
      <c r="A52" s="8"/>
    </row>
    <row r="53" spans="1:1" ht="16.5" customHeight="1" x14ac:dyDescent="0.2">
      <c r="A53" s="8"/>
    </row>
    <row r="54" spans="1:1" ht="16.5" customHeight="1" x14ac:dyDescent="0.2">
      <c r="A54" s="8"/>
    </row>
    <row r="55" spans="1:1" ht="16.5" customHeight="1" x14ac:dyDescent="0.2">
      <c r="A55" s="8"/>
    </row>
    <row r="56" spans="1:1" ht="16.5" customHeight="1" x14ac:dyDescent="0.2">
      <c r="A56" s="8"/>
    </row>
    <row r="57" spans="1:1" ht="16.5" customHeight="1" x14ac:dyDescent="0.2">
      <c r="A57" s="8"/>
    </row>
    <row r="58" spans="1:1" ht="16.5" customHeight="1" x14ac:dyDescent="0.2">
      <c r="A58" s="8"/>
    </row>
    <row r="59" spans="1:1" ht="16.5" customHeight="1" x14ac:dyDescent="0.2">
      <c r="A59" s="8"/>
    </row>
    <row r="60" spans="1:1" ht="16.5" customHeight="1" x14ac:dyDescent="0.2">
      <c r="A60" s="8"/>
    </row>
    <row r="61" spans="1:1" ht="16.5" customHeight="1" x14ac:dyDescent="0.2">
      <c r="A61" s="8"/>
    </row>
    <row r="62" spans="1:1" ht="16.5" customHeight="1" x14ac:dyDescent="0.2">
      <c r="A62" s="8"/>
    </row>
    <row r="63" spans="1:1" ht="16.5" customHeight="1" x14ac:dyDescent="0.2">
      <c r="A63" s="8"/>
    </row>
    <row r="64" spans="1:1" ht="16.5" customHeight="1" x14ac:dyDescent="0.2">
      <c r="A64" s="8"/>
    </row>
    <row r="65" spans="1:1" ht="16.5" customHeight="1" x14ac:dyDescent="0.2">
      <c r="A65" s="8"/>
    </row>
    <row r="66" spans="1:1" ht="16.5" customHeight="1" x14ac:dyDescent="0.2">
      <c r="A66" s="8"/>
    </row>
    <row r="67" spans="1:1" ht="16.5" customHeight="1" x14ac:dyDescent="0.2">
      <c r="A67" s="8"/>
    </row>
    <row r="68" spans="1:1" ht="16.5" customHeight="1" x14ac:dyDescent="0.2">
      <c r="A68" s="8"/>
    </row>
    <row r="69" spans="1:1" ht="16.5" customHeight="1" x14ac:dyDescent="0.2">
      <c r="A69" s="8"/>
    </row>
    <row r="70" spans="1:1" ht="16.5" customHeight="1" x14ac:dyDescent="0.2">
      <c r="A70" s="8"/>
    </row>
    <row r="71" spans="1:1" ht="16.5" customHeight="1" x14ac:dyDescent="0.2">
      <c r="A71" s="8"/>
    </row>
    <row r="72" spans="1:1" ht="16.5" customHeight="1" x14ac:dyDescent="0.2">
      <c r="A72" s="8"/>
    </row>
    <row r="73" spans="1:1" ht="16.5" customHeight="1" x14ac:dyDescent="0.2">
      <c r="A73" s="8"/>
    </row>
    <row r="74" spans="1:1" ht="16.5" customHeight="1" x14ac:dyDescent="0.2">
      <c r="A74" s="8"/>
    </row>
    <row r="75" spans="1:1" ht="16.5" customHeight="1" x14ac:dyDescent="0.2">
      <c r="A75" s="8"/>
    </row>
    <row r="76" spans="1:1" ht="16.5" customHeight="1" x14ac:dyDescent="0.2">
      <c r="A76" s="8"/>
    </row>
    <row r="77" spans="1:1" ht="16.5" customHeight="1" x14ac:dyDescent="0.2">
      <c r="A77" s="8"/>
    </row>
    <row r="78" spans="1:1" ht="16.5" customHeight="1" x14ac:dyDescent="0.2">
      <c r="A78" s="8"/>
    </row>
    <row r="79" spans="1:1" ht="16.5" customHeight="1" x14ac:dyDescent="0.2">
      <c r="A79" s="8"/>
    </row>
    <row r="80" spans="1:1" ht="16.5" customHeight="1" x14ac:dyDescent="0.2">
      <c r="A80" s="8"/>
    </row>
    <row r="81" spans="1:1" ht="16.5" customHeight="1" x14ac:dyDescent="0.2">
      <c r="A81" s="8"/>
    </row>
    <row r="82" spans="1:1" ht="16.5" customHeight="1" x14ac:dyDescent="0.2">
      <c r="A82" s="8"/>
    </row>
    <row r="83" spans="1:1" ht="16.5" customHeight="1" x14ac:dyDescent="0.2">
      <c r="A83" s="8"/>
    </row>
    <row r="84" spans="1:1" ht="16.5" customHeight="1" x14ac:dyDescent="0.2">
      <c r="A84" s="8"/>
    </row>
    <row r="85" spans="1:1" ht="16.5" customHeight="1" x14ac:dyDescent="0.2">
      <c r="A85" s="8"/>
    </row>
    <row r="86" spans="1:1" ht="16.5" customHeight="1" x14ac:dyDescent="0.2">
      <c r="A86" s="8"/>
    </row>
    <row r="87" spans="1:1" ht="16.5" customHeight="1" x14ac:dyDescent="0.2">
      <c r="A87" s="8"/>
    </row>
    <row r="88" spans="1:1" ht="16.5" customHeight="1" x14ac:dyDescent="0.2">
      <c r="A88" s="8"/>
    </row>
    <row r="89" spans="1:1" ht="16.5" customHeight="1" x14ac:dyDescent="0.2">
      <c r="A89" s="8"/>
    </row>
    <row r="90" spans="1:1" ht="16.5" customHeight="1" x14ac:dyDescent="0.2">
      <c r="A90" s="8"/>
    </row>
    <row r="91" spans="1:1" ht="16.5" customHeight="1" x14ac:dyDescent="0.2">
      <c r="A91" s="8"/>
    </row>
    <row r="92" spans="1:1" ht="16.5" customHeight="1" x14ac:dyDescent="0.2">
      <c r="A92" s="8"/>
    </row>
    <row r="93" spans="1:1" ht="16.5" customHeight="1" x14ac:dyDescent="0.2">
      <c r="A93" s="8"/>
    </row>
    <row r="94" spans="1:1" ht="16.5" customHeight="1" x14ac:dyDescent="0.2">
      <c r="A94" s="8"/>
    </row>
    <row r="95" spans="1:1" ht="16.5" customHeight="1" x14ac:dyDescent="0.2">
      <c r="A95" s="8"/>
    </row>
    <row r="96" spans="1:1" ht="16.5" customHeight="1" x14ac:dyDescent="0.2">
      <c r="A96" s="8"/>
    </row>
    <row r="97" spans="1:1" ht="16.5" customHeight="1" x14ac:dyDescent="0.2">
      <c r="A97" s="8"/>
    </row>
    <row r="98" spans="1:1" ht="16.5" customHeight="1" x14ac:dyDescent="0.2">
      <c r="A98" s="8"/>
    </row>
    <row r="99" spans="1:1" ht="16.5" customHeight="1" x14ac:dyDescent="0.2">
      <c r="A99" s="8"/>
    </row>
    <row r="100" spans="1:1" ht="16.5" customHeight="1" x14ac:dyDescent="0.2">
      <c r="A100" s="8"/>
    </row>
    <row r="101" spans="1:1" ht="16.5" customHeight="1" x14ac:dyDescent="0.2">
      <c r="A101" s="8"/>
    </row>
    <row r="102" spans="1:1" ht="16.5" customHeight="1" x14ac:dyDescent="0.2">
      <c r="A102" s="8"/>
    </row>
    <row r="103" spans="1:1" ht="16.5" customHeight="1" x14ac:dyDescent="0.2">
      <c r="A103" s="8"/>
    </row>
    <row r="104" spans="1:1" ht="16.5" customHeight="1" x14ac:dyDescent="0.2">
      <c r="A104" s="8"/>
    </row>
    <row r="105" spans="1:1" ht="16.5" customHeight="1" x14ac:dyDescent="0.2">
      <c r="A105" s="8"/>
    </row>
    <row r="106" spans="1:1" ht="16.5" customHeight="1" x14ac:dyDescent="0.2">
      <c r="A106" s="8"/>
    </row>
    <row r="107" spans="1:1" ht="16.5" customHeight="1" x14ac:dyDescent="0.2">
      <c r="A107" s="8"/>
    </row>
    <row r="108" spans="1:1" ht="16.5" customHeight="1" x14ac:dyDescent="0.2">
      <c r="A108" s="8"/>
    </row>
    <row r="109" spans="1:1" ht="16.5" customHeight="1" x14ac:dyDescent="0.2">
      <c r="A109" s="8"/>
    </row>
    <row r="110" spans="1:1" ht="16.5" customHeight="1" x14ac:dyDescent="0.2">
      <c r="A110" s="8"/>
    </row>
    <row r="111" spans="1:1" ht="16.5" customHeight="1" x14ac:dyDescent="0.2">
      <c r="A111" s="8"/>
    </row>
    <row r="112" spans="1:1" ht="16.5" customHeight="1" x14ac:dyDescent="0.2">
      <c r="A112" s="8"/>
    </row>
    <row r="113" spans="1:115" ht="16.5" customHeight="1" x14ac:dyDescent="0.2">
      <c r="A113" s="8"/>
    </row>
    <row r="114" spans="1:115" ht="16.5" customHeight="1" x14ac:dyDescent="0.2">
      <c r="A114" s="8"/>
    </row>
    <row r="115" spans="1:115" ht="16.5" customHeight="1" x14ac:dyDescent="0.2">
      <c r="A115" s="8"/>
    </row>
    <row r="116" spans="1:115" ht="16.5" customHeight="1" x14ac:dyDescent="0.2">
      <c r="A116" s="8"/>
    </row>
    <row r="117" spans="1:115" ht="16.5" customHeight="1" x14ac:dyDescent="0.2">
      <c r="A117" s="8"/>
    </row>
    <row r="118" spans="1:115" ht="16.5" customHeight="1" x14ac:dyDescent="0.2">
      <c r="A118" s="8"/>
    </row>
    <row r="119" spans="1:115" ht="16.5" customHeight="1" x14ac:dyDescent="0.2">
      <c r="A119" s="8"/>
    </row>
    <row r="120" spans="1:115" ht="16.5" customHeight="1" x14ac:dyDescent="0.2">
      <c r="A120" s="8"/>
    </row>
    <row r="121" spans="1:115" ht="16.5" customHeight="1" x14ac:dyDescent="0.2">
      <c r="A121" s="8"/>
    </row>
    <row r="122" spans="1:115" ht="16.5" customHeight="1" x14ac:dyDescent="0.2">
      <c r="A122" s="8"/>
    </row>
    <row r="123" spans="1:115" ht="16.5" customHeight="1" x14ac:dyDescent="0.2">
      <c r="A123" s="8"/>
    </row>
    <row r="124" spans="1:115" ht="16.5" customHeight="1" x14ac:dyDescent="0.2">
      <c r="A124" s="8"/>
    </row>
    <row r="125" spans="1:115" s="4" customFormat="1" ht="22.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 x14ac:dyDescent="0.2"/>
  </sheetData>
  <mergeCells count="95"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Z7:AA7"/>
    <mergeCell ref="X7:Y7"/>
    <mergeCell ref="AL5:AO6"/>
    <mergeCell ref="AN7:AO7"/>
    <mergeCell ref="AB7:AC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abSelected="1" topLeftCell="A13" workbookViewId="0">
      <selection activeCell="C19" sqref="C19:G19"/>
    </sheetView>
  </sheetViews>
  <sheetFormatPr defaultRowHeight="17.25" x14ac:dyDescent="0.3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6" width="15" style="40" customWidth="1"/>
    <col min="67" max="16384" width="9" style="40"/>
  </cols>
  <sheetData>
    <row r="1" spans="1:66" x14ac:dyDescent="0.3">
      <c r="A1" s="113" t="s">
        <v>96</v>
      </c>
      <c r="B1" s="113"/>
      <c r="C1" s="113"/>
      <c r="D1" s="113"/>
      <c r="E1" s="113"/>
      <c r="F1" s="113"/>
      <c r="G1" s="113"/>
      <c r="H1" s="113"/>
    </row>
    <row r="2" spans="1:66" ht="13.5" customHeight="1" x14ac:dyDescent="0.3">
      <c r="A2" s="121" t="s">
        <v>105</v>
      </c>
      <c r="B2" s="121"/>
      <c r="C2" s="121"/>
      <c r="D2" s="121"/>
      <c r="E2" s="121"/>
      <c r="F2" s="121"/>
      <c r="G2" s="121"/>
      <c r="H2" s="12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36.75" customHeight="1" x14ac:dyDescent="0.3">
      <c r="A3" s="122"/>
      <c r="B3" s="122"/>
      <c r="C3" s="122"/>
      <c r="D3" s="122"/>
      <c r="E3" s="122"/>
      <c r="F3" s="122"/>
      <c r="G3" s="122"/>
      <c r="H3" s="122"/>
      <c r="I3" s="161" t="s">
        <v>93</v>
      </c>
      <c r="J3" s="161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6" customFormat="1" ht="15" customHeight="1" x14ac:dyDescent="0.25">
      <c r="A4" s="127" t="s">
        <v>60</v>
      </c>
      <c r="B4" s="128" t="s">
        <v>59</v>
      </c>
      <c r="C4" s="129" t="s">
        <v>67</v>
      </c>
      <c r="D4" s="130"/>
      <c r="E4" s="130"/>
      <c r="F4" s="130"/>
      <c r="G4" s="130"/>
      <c r="H4" s="131"/>
      <c r="I4" s="136" t="s">
        <v>66</v>
      </c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8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</row>
    <row r="5" spans="1:66" s="46" customFormat="1" ht="25.5" customHeight="1" x14ac:dyDescent="0.25">
      <c r="A5" s="127"/>
      <c r="B5" s="128"/>
      <c r="C5" s="132"/>
      <c r="D5" s="133"/>
      <c r="E5" s="133"/>
      <c r="F5" s="133"/>
      <c r="G5" s="133"/>
      <c r="H5" s="134"/>
      <c r="I5" s="151" t="s">
        <v>70</v>
      </c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3"/>
      <c r="BC5" s="154" t="s">
        <v>71</v>
      </c>
      <c r="BD5" s="155"/>
      <c r="BE5" s="155"/>
      <c r="BF5" s="155"/>
      <c r="BG5" s="155"/>
      <c r="BH5" s="155"/>
      <c r="BI5" s="117" t="s">
        <v>72</v>
      </c>
      <c r="BJ5" s="117"/>
      <c r="BK5" s="117"/>
      <c r="BL5" s="117"/>
      <c r="BM5" s="117"/>
      <c r="BN5" s="117"/>
    </row>
    <row r="6" spans="1:66" s="46" customFormat="1" ht="0.75" hidden="1" customHeight="1" x14ac:dyDescent="0.25">
      <c r="A6" s="127"/>
      <c r="B6" s="128"/>
      <c r="C6" s="132"/>
      <c r="D6" s="133"/>
      <c r="E6" s="133"/>
      <c r="F6" s="133"/>
      <c r="G6" s="133"/>
      <c r="H6" s="134"/>
      <c r="I6" s="118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20"/>
      <c r="BC6" s="118"/>
      <c r="BD6" s="119"/>
      <c r="BE6" s="119"/>
      <c r="BF6" s="119"/>
      <c r="BG6" s="117" t="s">
        <v>83</v>
      </c>
      <c r="BH6" s="117"/>
      <c r="BI6" s="117" t="s">
        <v>87</v>
      </c>
      <c r="BJ6" s="117"/>
      <c r="BK6" s="117" t="s">
        <v>84</v>
      </c>
      <c r="BL6" s="117"/>
      <c r="BM6" s="117"/>
      <c r="BN6" s="117"/>
    </row>
    <row r="7" spans="1:66" s="46" customFormat="1" ht="43.5" customHeight="1" x14ac:dyDescent="0.25">
      <c r="A7" s="127"/>
      <c r="B7" s="128"/>
      <c r="C7" s="132"/>
      <c r="D7" s="133"/>
      <c r="E7" s="133"/>
      <c r="F7" s="133"/>
      <c r="G7" s="133"/>
      <c r="H7" s="134"/>
      <c r="I7" s="117" t="s">
        <v>58</v>
      </c>
      <c r="J7" s="117"/>
      <c r="K7" s="117"/>
      <c r="L7" s="117"/>
      <c r="M7" s="139" t="s">
        <v>73</v>
      </c>
      <c r="N7" s="140"/>
      <c r="O7" s="171" t="s">
        <v>49</v>
      </c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3"/>
      <c r="AE7" s="145" t="s">
        <v>68</v>
      </c>
      <c r="AF7" s="146"/>
      <c r="AG7" s="145" t="s">
        <v>89</v>
      </c>
      <c r="AH7" s="146"/>
      <c r="AI7" s="115" t="s">
        <v>55</v>
      </c>
      <c r="AJ7" s="116"/>
      <c r="AK7" s="169" t="s">
        <v>77</v>
      </c>
      <c r="AL7" s="128"/>
      <c r="AM7" s="115" t="s">
        <v>55</v>
      </c>
      <c r="AN7" s="116"/>
      <c r="AO7" s="160" t="s">
        <v>78</v>
      </c>
      <c r="AP7" s="160"/>
      <c r="AQ7" s="162" t="s">
        <v>80</v>
      </c>
      <c r="AR7" s="163"/>
      <c r="AS7" s="163"/>
      <c r="AT7" s="163"/>
      <c r="AU7" s="163"/>
      <c r="AV7" s="164"/>
      <c r="AW7" s="115" t="s">
        <v>79</v>
      </c>
      <c r="AX7" s="135"/>
      <c r="AY7" s="135"/>
      <c r="AZ7" s="135"/>
      <c r="BA7" s="135"/>
      <c r="BB7" s="116"/>
      <c r="BC7" s="165" t="s">
        <v>81</v>
      </c>
      <c r="BD7" s="166"/>
      <c r="BE7" s="165" t="s">
        <v>82</v>
      </c>
      <c r="BF7" s="166"/>
      <c r="BG7" s="117"/>
      <c r="BH7" s="117"/>
      <c r="BI7" s="117"/>
      <c r="BJ7" s="117"/>
      <c r="BK7" s="117"/>
      <c r="BL7" s="117"/>
      <c r="BM7" s="117"/>
      <c r="BN7" s="117"/>
    </row>
    <row r="8" spans="1:66" s="46" customFormat="1" ht="112.5" customHeight="1" x14ac:dyDescent="0.25">
      <c r="A8" s="127"/>
      <c r="B8" s="128"/>
      <c r="C8" s="123" t="s">
        <v>65</v>
      </c>
      <c r="D8" s="123"/>
      <c r="E8" s="124" t="s">
        <v>63</v>
      </c>
      <c r="F8" s="124"/>
      <c r="G8" s="114" t="s">
        <v>64</v>
      </c>
      <c r="H8" s="114"/>
      <c r="I8" s="128" t="s">
        <v>69</v>
      </c>
      <c r="J8" s="128"/>
      <c r="K8" s="128" t="s">
        <v>74</v>
      </c>
      <c r="L8" s="128"/>
      <c r="M8" s="141"/>
      <c r="N8" s="142"/>
      <c r="O8" s="115" t="s">
        <v>50</v>
      </c>
      <c r="P8" s="116"/>
      <c r="Q8" s="149" t="s">
        <v>88</v>
      </c>
      <c r="R8" s="150"/>
      <c r="S8" s="115" t="s">
        <v>51</v>
      </c>
      <c r="T8" s="116"/>
      <c r="U8" s="115" t="s">
        <v>52</v>
      </c>
      <c r="V8" s="116"/>
      <c r="W8" s="115" t="s">
        <v>53</v>
      </c>
      <c r="X8" s="116"/>
      <c r="Y8" s="143" t="s">
        <v>54</v>
      </c>
      <c r="Z8" s="144"/>
      <c r="AA8" s="115" t="s">
        <v>56</v>
      </c>
      <c r="AB8" s="116"/>
      <c r="AC8" s="115" t="s">
        <v>57</v>
      </c>
      <c r="AD8" s="116"/>
      <c r="AE8" s="147"/>
      <c r="AF8" s="148"/>
      <c r="AG8" s="147"/>
      <c r="AH8" s="148"/>
      <c r="AI8" s="149" t="s">
        <v>75</v>
      </c>
      <c r="AJ8" s="150"/>
      <c r="AK8" s="128"/>
      <c r="AL8" s="128"/>
      <c r="AM8" s="149" t="s">
        <v>76</v>
      </c>
      <c r="AN8" s="150"/>
      <c r="AO8" s="160"/>
      <c r="AP8" s="160"/>
      <c r="AQ8" s="123" t="s">
        <v>65</v>
      </c>
      <c r="AR8" s="123"/>
      <c r="AS8" s="123" t="s">
        <v>63</v>
      </c>
      <c r="AT8" s="123"/>
      <c r="AU8" s="123" t="s">
        <v>64</v>
      </c>
      <c r="AV8" s="123"/>
      <c r="AW8" s="123" t="s">
        <v>90</v>
      </c>
      <c r="AX8" s="123"/>
      <c r="AY8" s="156" t="s">
        <v>91</v>
      </c>
      <c r="AZ8" s="157"/>
      <c r="BA8" s="158" t="s">
        <v>92</v>
      </c>
      <c r="BB8" s="159"/>
      <c r="BC8" s="167"/>
      <c r="BD8" s="168"/>
      <c r="BE8" s="167"/>
      <c r="BF8" s="168"/>
      <c r="BG8" s="117"/>
      <c r="BH8" s="117"/>
      <c r="BI8" s="117"/>
      <c r="BJ8" s="117"/>
      <c r="BK8" s="117" t="s">
        <v>85</v>
      </c>
      <c r="BL8" s="117"/>
      <c r="BM8" s="117" t="s">
        <v>86</v>
      </c>
      <c r="BN8" s="117"/>
    </row>
    <row r="9" spans="1:66" s="46" customFormat="1" ht="30" customHeight="1" x14ac:dyDescent="0.25">
      <c r="A9" s="127"/>
      <c r="B9" s="128"/>
      <c r="C9" s="47" t="s">
        <v>61</v>
      </c>
      <c r="D9" s="35" t="s">
        <v>62</v>
      </c>
      <c r="E9" s="47" t="s">
        <v>61</v>
      </c>
      <c r="F9" s="35" t="s">
        <v>62</v>
      </c>
      <c r="G9" s="47" t="s">
        <v>61</v>
      </c>
      <c r="H9" s="35" t="s">
        <v>62</v>
      </c>
      <c r="I9" s="47" t="s">
        <v>61</v>
      </c>
      <c r="J9" s="35" t="s">
        <v>62</v>
      </c>
      <c r="K9" s="47" t="s">
        <v>61</v>
      </c>
      <c r="L9" s="35" t="s">
        <v>62</v>
      </c>
      <c r="M9" s="47" t="s">
        <v>61</v>
      </c>
      <c r="N9" s="35" t="s">
        <v>62</v>
      </c>
      <c r="O9" s="47" t="s">
        <v>61</v>
      </c>
      <c r="P9" s="35" t="s">
        <v>62</v>
      </c>
      <c r="Q9" s="47" t="s">
        <v>61</v>
      </c>
      <c r="R9" s="35" t="s">
        <v>62</v>
      </c>
      <c r="S9" s="47" t="s">
        <v>61</v>
      </c>
      <c r="T9" s="35" t="s">
        <v>62</v>
      </c>
      <c r="U9" s="47" t="s">
        <v>61</v>
      </c>
      <c r="V9" s="35" t="s">
        <v>62</v>
      </c>
      <c r="W9" s="47" t="s">
        <v>61</v>
      </c>
      <c r="X9" s="35" t="s">
        <v>62</v>
      </c>
      <c r="Y9" s="47" t="s">
        <v>61</v>
      </c>
      <c r="Z9" s="35" t="s">
        <v>62</v>
      </c>
      <c r="AA9" s="47" t="s">
        <v>61</v>
      </c>
      <c r="AB9" s="35" t="s">
        <v>62</v>
      </c>
      <c r="AC9" s="47" t="s">
        <v>61</v>
      </c>
      <c r="AD9" s="35" t="s">
        <v>62</v>
      </c>
      <c r="AE9" s="47" t="s">
        <v>61</v>
      </c>
      <c r="AF9" s="35" t="s">
        <v>62</v>
      </c>
      <c r="AG9" s="47" t="s">
        <v>61</v>
      </c>
      <c r="AH9" s="35" t="s">
        <v>62</v>
      </c>
      <c r="AI9" s="47" t="s">
        <v>61</v>
      </c>
      <c r="AJ9" s="35" t="s">
        <v>62</v>
      </c>
      <c r="AK9" s="47" t="s">
        <v>61</v>
      </c>
      <c r="AL9" s="35" t="s">
        <v>62</v>
      </c>
      <c r="AM9" s="47" t="s">
        <v>61</v>
      </c>
      <c r="AN9" s="35" t="s">
        <v>62</v>
      </c>
      <c r="AO9" s="47" t="s">
        <v>61</v>
      </c>
      <c r="AP9" s="35" t="s">
        <v>62</v>
      </c>
      <c r="AQ9" s="47" t="s">
        <v>61</v>
      </c>
      <c r="AR9" s="35" t="s">
        <v>62</v>
      </c>
      <c r="AS9" s="47" t="s">
        <v>61</v>
      </c>
      <c r="AT9" s="35" t="s">
        <v>62</v>
      </c>
      <c r="AU9" s="47" t="s">
        <v>61</v>
      </c>
      <c r="AV9" s="35" t="s">
        <v>62</v>
      </c>
      <c r="AW9" s="47" t="s">
        <v>61</v>
      </c>
      <c r="AX9" s="35" t="s">
        <v>62</v>
      </c>
      <c r="AY9" s="47" t="s">
        <v>61</v>
      </c>
      <c r="AZ9" s="35" t="s">
        <v>62</v>
      </c>
      <c r="BA9" s="47" t="s">
        <v>61</v>
      </c>
      <c r="BB9" s="35" t="s">
        <v>62</v>
      </c>
      <c r="BC9" s="47" t="s">
        <v>61</v>
      </c>
      <c r="BD9" s="35" t="s">
        <v>62</v>
      </c>
      <c r="BE9" s="47" t="s">
        <v>61</v>
      </c>
      <c r="BF9" s="35" t="s">
        <v>62</v>
      </c>
      <c r="BG9" s="47" t="s">
        <v>61</v>
      </c>
      <c r="BH9" s="35" t="s">
        <v>62</v>
      </c>
      <c r="BI9" s="47" t="s">
        <v>61</v>
      </c>
      <c r="BJ9" s="35" t="s">
        <v>62</v>
      </c>
      <c r="BK9" s="47" t="s">
        <v>61</v>
      </c>
      <c r="BL9" s="35" t="s">
        <v>62</v>
      </c>
      <c r="BM9" s="47" t="s">
        <v>61</v>
      </c>
      <c r="BN9" s="35" t="s">
        <v>62</v>
      </c>
    </row>
    <row r="10" spans="1:66" s="46" customFormat="1" ht="10.5" customHeight="1" x14ac:dyDescent="0.25">
      <c r="A10" s="45" t="s">
        <v>94</v>
      </c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5">
        <v>6</v>
      </c>
      <c r="H10" s="45">
        <v>7</v>
      </c>
      <c r="I10" s="45">
        <v>8</v>
      </c>
      <c r="J10" s="45">
        <v>9</v>
      </c>
      <c r="K10" s="45">
        <v>10</v>
      </c>
      <c r="L10" s="45">
        <v>11</v>
      </c>
      <c r="M10" s="45">
        <v>12</v>
      </c>
      <c r="N10" s="45">
        <v>13</v>
      </c>
      <c r="O10" s="45">
        <v>14</v>
      </c>
      <c r="P10" s="45">
        <v>15</v>
      </c>
      <c r="Q10" s="45">
        <v>16</v>
      </c>
      <c r="R10" s="45">
        <v>17</v>
      </c>
      <c r="S10" s="45">
        <v>18</v>
      </c>
      <c r="T10" s="45">
        <v>19</v>
      </c>
      <c r="U10" s="45">
        <v>20</v>
      </c>
      <c r="V10" s="45">
        <v>21</v>
      </c>
      <c r="W10" s="45">
        <v>22</v>
      </c>
      <c r="X10" s="45">
        <v>23</v>
      </c>
      <c r="Y10" s="45">
        <v>24</v>
      </c>
      <c r="Z10" s="45">
        <v>25</v>
      </c>
      <c r="AA10" s="45">
        <v>26</v>
      </c>
      <c r="AB10" s="45">
        <v>27</v>
      </c>
      <c r="AC10" s="45">
        <v>28</v>
      </c>
      <c r="AD10" s="45">
        <v>29</v>
      </c>
      <c r="AE10" s="45">
        <v>30</v>
      </c>
      <c r="AF10" s="45">
        <v>31</v>
      </c>
      <c r="AG10" s="45">
        <v>32</v>
      </c>
      <c r="AH10" s="45">
        <v>33</v>
      </c>
      <c r="AI10" s="45">
        <v>34</v>
      </c>
      <c r="AJ10" s="45">
        <v>35</v>
      </c>
      <c r="AK10" s="45">
        <v>36</v>
      </c>
      <c r="AL10" s="45">
        <v>37</v>
      </c>
      <c r="AM10" s="45">
        <v>38</v>
      </c>
      <c r="AN10" s="45">
        <v>39</v>
      </c>
      <c r="AO10" s="45">
        <v>40</v>
      </c>
      <c r="AP10" s="45">
        <v>41</v>
      </c>
      <c r="AQ10" s="45">
        <v>42</v>
      </c>
      <c r="AR10" s="45">
        <v>43</v>
      </c>
      <c r="AS10" s="45">
        <v>44</v>
      </c>
      <c r="AT10" s="45">
        <v>45</v>
      </c>
      <c r="AU10" s="45">
        <v>46</v>
      </c>
      <c r="AV10" s="45">
        <v>47</v>
      </c>
      <c r="AW10" s="45">
        <v>48</v>
      </c>
      <c r="AX10" s="45">
        <v>49</v>
      </c>
      <c r="AY10" s="45">
        <v>50</v>
      </c>
      <c r="AZ10" s="45">
        <v>51</v>
      </c>
      <c r="BA10" s="45">
        <v>52</v>
      </c>
      <c r="BB10" s="45">
        <v>53</v>
      </c>
      <c r="BC10" s="45">
        <v>54</v>
      </c>
      <c r="BD10" s="45">
        <v>55</v>
      </c>
      <c r="BE10" s="45">
        <v>56</v>
      </c>
      <c r="BF10" s="45">
        <v>57</v>
      </c>
      <c r="BG10" s="45">
        <v>58</v>
      </c>
      <c r="BH10" s="45">
        <v>59</v>
      </c>
      <c r="BI10" s="45">
        <v>60</v>
      </c>
      <c r="BJ10" s="45">
        <v>61</v>
      </c>
      <c r="BK10" s="45">
        <v>62</v>
      </c>
      <c r="BL10" s="45">
        <v>63</v>
      </c>
      <c r="BM10" s="45">
        <v>64</v>
      </c>
      <c r="BN10" s="45">
        <v>65</v>
      </c>
    </row>
    <row r="11" spans="1:66" s="44" customFormat="1" ht="18" customHeight="1" x14ac:dyDescent="0.25">
      <c r="A11" s="51">
        <v>1</v>
      </c>
      <c r="B11" s="52" t="s">
        <v>97</v>
      </c>
      <c r="C11" s="50">
        <f t="shared" ref="C11:D18" si="0">E11+G11-BA11</f>
        <v>9525647.6999999993</v>
      </c>
      <c r="D11" s="50">
        <f t="shared" si="0"/>
        <v>1740710.8863999997</v>
      </c>
      <c r="E11" s="50">
        <f t="shared" ref="E11:F18" si="1">I11+K11+M11+AE11+AG11+AK11+AO11+AS11</f>
        <v>3172545.4</v>
      </c>
      <c r="F11" s="50">
        <f t="shared" si="1"/>
        <v>1328062.0919999999</v>
      </c>
      <c r="G11" s="50">
        <f t="shared" ref="G11:H18" si="2">AY11+BC11+BE11+BG11+BI11+BK11+BM11</f>
        <v>6790544.2000000002</v>
      </c>
      <c r="H11" s="50">
        <f t="shared" si="2"/>
        <v>712648.7943999999</v>
      </c>
      <c r="I11" s="50">
        <v>390567</v>
      </c>
      <c r="J11" s="50">
        <v>159619.462</v>
      </c>
      <c r="K11" s="50">
        <v>0</v>
      </c>
      <c r="L11" s="50">
        <v>0</v>
      </c>
      <c r="M11" s="50">
        <v>263819.90000000002</v>
      </c>
      <c r="N11" s="50">
        <v>73025.032999999996</v>
      </c>
      <c r="O11" s="50">
        <v>37500</v>
      </c>
      <c r="P11" s="50">
        <v>22547.539000000001</v>
      </c>
      <c r="Q11" s="50">
        <v>1140</v>
      </c>
      <c r="R11" s="50">
        <v>279.86</v>
      </c>
      <c r="S11" s="50">
        <v>4460</v>
      </c>
      <c r="T11" s="50">
        <v>1813.088</v>
      </c>
      <c r="U11" s="50">
        <v>4000</v>
      </c>
      <c r="V11" s="50">
        <v>462.2</v>
      </c>
      <c r="W11" s="50">
        <v>57030</v>
      </c>
      <c r="X11" s="50">
        <v>17446.64</v>
      </c>
      <c r="Y11" s="50">
        <v>39800</v>
      </c>
      <c r="Z11" s="50">
        <v>13388.24</v>
      </c>
      <c r="AA11" s="50">
        <v>112414.9</v>
      </c>
      <c r="AB11" s="50">
        <v>13535.476000000001</v>
      </c>
      <c r="AC11" s="50">
        <v>38750</v>
      </c>
      <c r="AD11" s="50">
        <v>12431.73</v>
      </c>
      <c r="AE11" s="50">
        <v>0</v>
      </c>
      <c r="AF11" s="50">
        <v>0</v>
      </c>
      <c r="AG11" s="50">
        <v>1801335.5</v>
      </c>
      <c r="AH11" s="50">
        <v>757260.03500000003</v>
      </c>
      <c r="AI11" s="50">
        <v>1801335.5</v>
      </c>
      <c r="AJ11" s="50">
        <v>757260.03500000003</v>
      </c>
      <c r="AK11" s="50">
        <v>60008</v>
      </c>
      <c r="AL11" s="50">
        <v>16180.342000000001</v>
      </c>
      <c r="AM11" s="50">
        <v>21433</v>
      </c>
      <c r="AN11" s="50">
        <v>2232.4</v>
      </c>
      <c r="AO11" s="50">
        <v>34000</v>
      </c>
      <c r="AP11" s="50">
        <v>20353.599999999999</v>
      </c>
      <c r="AQ11" s="50">
        <v>185373.1</v>
      </c>
      <c r="AR11" s="50">
        <v>1623.62</v>
      </c>
      <c r="AS11" s="50">
        <v>622815</v>
      </c>
      <c r="AT11" s="50">
        <v>301623.62</v>
      </c>
      <c r="AU11" s="50">
        <v>0</v>
      </c>
      <c r="AV11" s="50">
        <v>0</v>
      </c>
      <c r="AW11" s="50">
        <v>618815</v>
      </c>
      <c r="AX11" s="50">
        <v>300000</v>
      </c>
      <c r="AY11" s="50">
        <v>0</v>
      </c>
      <c r="AZ11" s="50">
        <v>0</v>
      </c>
      <c r="BA11" s="50">
        <v>437441.9</v>
      </c>
      <c r="BB11" s="50">
        <v>300000</v>
      </c>
      <c r="BC11" s="50">
        <v>6699819</v>
      </c>
      <c r="BD11" s="50">
        <v>725224.96939999994</v>
      </c>
      <c r="BE11" s="50">
        <v>121725.2</v>
      </c>
      <c r="BF11" s="50">
        <v>24954.74</v>
      </c>
      <c r="BG11" s="50">
        <v>0</v>
      </c>
      <c r="BH11" s="50">
        <v>0</v>
      </c>
      <c r="BI11" s="50">
        <v>-1000</v>
      </c>
      <c r="BJ11" s="50">
        <v>-17160</v>
      </c>
      <c r="BK11" s="50">
        <v>-30000</v>
      </c>
      <c r="BL11" s="50">
        <v>-20370.915000000001</v>
      </c>
      <c r="BM11" s="50">
        <v>0</v>
      </c>
      <c r="BN11" s="50">
        <v>0</v>
      </c>
    </row>
    <row r="12" spans="1:66" s="44" customFormat="1" ht="18" customHeight="1" x14ac:dyDescent="0.25">
      <c r="A12" s="51">
        <v>2</v>
      </c>
      <c r="B12" s="52" t="s">
        <v>98</v>
      </c>
      <c r="C12" s="50">
        <f t="shared" si="0"/>
        <v>2722694.7132000001</v>
      </c>
      <c r="D12" s="50">
        <f t="shared" si="0"/>
        <v>484486.04819999996</v>
      </c>
      <c r="E12" s="50">
        <f t="shared" si="1"/>
        <v>678143.2</v>
      </c>
      <c r="F12" s="50">
        <f t="shared" si="1"/>
        <v>250168.70149999997</v>
      </c>
      <c r="G12" s="50">
        <f t="shared" si="2"/>
        <v>2086551.5131999999</v>
      </c>
      <c r="H12" s="50">
        <f t="shared" si="2"/>
        <v>234317.34669999999</v>
      </c>
      <c r="I12" s="50">
        <v>165227.20000000001</v>
      </c>
      <c r="J12" s="50">
        <v>73045.256999999998</v>
      </c>
      <c r="K12" s="50">
        <v>0</v>
      </c>
      <c r="L12" s="50">
        <v>0</v>
      </c>
      <c r="M12" s="50">
        <v>209228</v>
      </c>
      <c r="N12" s="50">
        <v>86646.654500000004</v>
      </c>
      <c r="O12" s="50">
        <v>14895</v>
      </c>
      <c r="P12" s="50">
        <v>7699.8873999999996</v>
      </c>
      <c r="Q12" s="50">
        <v>97756</v>
      </c>
      <c r="R12" s="50">
        <v>43471.852899999998</v>
      </c>
      <c r="S12" s="50">
        <v>3654</v>
      </c>
      <c r="T12" s="50">
        <v>995.05920000000003</v>
      </c>
      <c r="U12" s="50">
        <v>3000</v>
      </c>
      <c r="V12" s="50">
        <v>715.8</v>
      </c>
      <c r="W12" s="50">
        <v>55572</v>
      </c>
      <c r="X12" s="50">
        <v>24076.702000000001</v>
      </c>
      <c r="Y12" s="50">
        <v>51172</v>
      </c>
      <c r="Z12" s="50">
        <v>23069.031999999999</v>
      </c>
      <c r="AA12" s="50">
        <v>3600</v>
      </c>
      <c r="AB12" s="50">
        <v>216</v>
      </c>
      <c r="AC12" s="50">
        <v>24047</v>
      </c>
      <c r="AD12" s="50">
        <v>7171.2420000000002</v>
      </c>
      <c r="AE12" s="50">
        <v>0</v>
      </c>
      <c r="AF12" s="50">
        <v>0</v>
      </c>
      <c r="AG12" s="50">
        <v>198000</v>
      </c>
      <c r="AH12" s="50">
        <v>75895</v>
      </c>
      <c r="AI12" s="50">
        <v>198000</v>
      </c>
      <c r="AJ12" s="50">
        <v>75895</v>
      </c>
      <c r="AK12" s="50">
        <v>0</v>
      </c>
      <c r="AL12" s="50">
        <v>0</v>
      </c>
      <c r="AM12" s="50">
        <v>0</v>
      </c>
      <c r="AN12" s="50">
        <v>0</v>
      </c>
      <c r="AO12" s="50">
        <v>9500</v>
      </c>
      <c r="AP12" s="50">
        <v>5013.8</v>
      </c>
      <c r="AQ12" s="50">
        <v>54188</v>
      </c>
      <c r="AR12" s="50">
        <v>9567.99</v>
      </c>
      <c r="AS12" s="50">
        <v>96188</v>
      </c>
      <c r="AT12" s="50">
        <v>9567.99</v>
      </c>
      <c r="AU12" s="50">
        <v>0</v>
      </c>
      <c r="AV12" s="50">
        <v>0</v>
      </c>
      <c r="AW12" s="50">
        <v>95784</v>
      </c>
      <c r="AX12" s="50">
        <v>9429.69</v>
      </c>
      <c r="AY12" s="50">
        <v>0</v>
      </c>
      <c r="AZ12" s="50">
        <v>0</v>
      </c>
      <c r="BA12" s="50">
        <v>42000</v>
      </c>
      <c r="BB12" s="50">
        <v>0</v>
      </c>
      <c r="BC12" s="50">
        <v>1946085.5131999999</v>
      </c>
      <c r="BD12" s="50">
        <v>223233.9767</v>
      </c>
      <c r="BE12" s="50">
        <v>143466</v>
      </c>
      <c r="BF12" s="50">
        <v>13939.22</v>
      </c>
      <c r="BG12" s="50">
        <v>0</v>
      </c>
      <c r="BH12" s="50">
        <v>0</v>
      </c>
      <c r="BI12" s="50">
        <v>-1500</v>
      </c>
      <c r="BJ12" s="50">
        <v>0</v>
      </c>
      <c r="BK12" s="50">
        <v>-1500</v>
      </c>
      <c r="BL12" s="50">
        <v>-2855.85</v>
      </c>
      <c r="BM12" s="50">
        <v>0</v>
      </c>
      <c r="BN12" s="50">
        <v>0</v>
      </c>
    </row>
    <row r="13" spans="1:66" s="44" customFormat="1" ht="18" customHeight="1" x14ac:dyDescent="0.25">
      <c r="A13" s="51">
        <v>3</v>
      </c>
      <c r="B13" s="52" t="s">
        <v>99</v>
      </c>
      <c r="C13" s="50">
        <f t="shared" si="0"/>
        <v>2215578.7587000001</v>
      </c>
      <c r="D13" s="50">
        <f t="shared" si="0"/>
        <v>650227.65520000004</v>
      </c>
      <c r="E13" s="50">
        <f t="shared" si="1"/>
        <v>1194951</v>
      </c>
      <c r="F13" s="50">
        <f t="shared" si="1"/>
        <v>517200.85119999998</v>
      </c>
      <c r="G13" s="50">
        <f t="shared" si="2"/>
        <v>1020627.7587</v>
      </c>
      <c r="H13" s="50">
        <f t="shared" si="2"/>
        <v>133026.80400000003</v>
      </c>
      <c r="I13" s="50">
        <v>183626</v>
      </c>
      <c r="J13" s="50">
        <v>81778.457999999999</v>
      </c>
      <c r="K13" s="50">
        <v>0</v>
      </c>
      <c r="L13" s="50">
        <v>0</v>
      </c>
      <c r="M13" s="50">
        <v>122564</v>
      </c>
      <c r="N13" s="50">
        <v>47703.4902</v>
      </c>
      <c r="O13" s="50">
        <v>33198.699999999997</v>
      </c>
      <c r="P13" s="50">
        <v>19706.702799999999</v>
      </c>
      <c r="Q13" s="50">
        <v>1732.1</v>
      </c>
      <c r="R13" s="50">
        <v>395.61939999999998</v>
      </c>
      <c r="S13" s="50">
        <v>3050.1</v>
      </c>
      <c r="T13" s="50">
        <v>1061.0606</v>
      </c>
      <c r="U13" s="50">
        <v>6700</v>
      </c>
      <c r="V13" s="50">
        <v>3878.6</v>
      </c>
      <c r="W13" s="50">
        <v>27030.5</v>
      </c>
      <c r="X13" s="50">
        <v>9916.4500000000007</v>
      </c>
      <c r="Y13" s="50">
        <v>18480.5</v>
      </c>
      <c r="Z13" s="50">
        <v>8754</v>
      </c>
      <c r="AA13" s="50">
        <v>3600</v>
      </c>
      <c r="AB13" s="50">
        <v>919</v>
      </c>
      <c r="AC13" s="50">
        <v>41652.6</v>
      </c>
      <c r="AD13" s="50">
        <v>10459.2574</v>
      </c>
      <c r="AE13" s="50">
        <v>0</v>
      </c>
      <c r="AF13" s="50">
        <v>0</v>
      </c>
      <c r="AG13" s="50">
        <v>788500</v>
      </c>
      <c r="AH13" s="50">
        <v>375505.43</v>
      </c>
      <c r="AI13" s="50">
        <v>788500</v>
      </c>
      <c r="AJ13" s="50">
        <v>375505.43</v>
      </c>
      <c r="AK13" s="50">
        <v>0</v>
      </c>
      <c r="AL13" s="50">
        <v>0</v>
      </c>
      <c r="AM13" s="50">
        <v>0</v>
      </c>
      <c r="AN13" s="50">
        <v>0</v>
      </c>
      <c r="AO13" s="50">
        <v>22000</v>
      </c>
      <c r="AP13" s="50">
        <v>8195</v>
      </c>
      <c r="AQ13" s="50">
        <v>78261</v>
      </c>
      <c r="AR13" s="50">
        <v>4018.473</v>
      </c>
      <c r="AS13" s="50">
        <v>78261</v>
      </c>
      <c r="AT13" s="50">
        <v>4018.473</v>
      </c>
      <c r="AU13" s="50">
        <v>0</v>
      </c>
      <c r="AV13" s="50">
        <v>0</v>
      </c>
      <c r="AW13" s="50">
        <v>76081</v>
      </c>
      <c r="AX13" s="50">
        <v>3219.7</v>
      </c>
      <c r="AY13" s="50">
        <v>0</v>
      </c>
      <c r="AZ13" s="50">
        <v>0</v>
      </c>
      <c r="BA13" s="50">
        <v>0</v>
      </c>
      <c r="BB13" s="50">
        <v>0</v>
      </c>
      <c r="BC13" s="50">
        <v>976227.75870000001</v>
      </c>
      <c r="BD13" s="50">
        <v>122200.754</v>
      </c>
      <c r="BE13" s="50">
        <v>44400</v>
      </c>
      <c r="BF13" s="50">
        <v>14748</v>
      </c>
      <c r="BG13" s="50">
        <v>0</v>
      </c>
      <c r="BH13" s="50">
        <v>0</v>
      </c>
      <c r="BI13" s="50">
        <v>0</v>
      </c>
      <c r="BJ13" s="50">
        <v>-325.89999999999998</v>
      </c>
      <c r="BK13" s="50">
        <v>0</v>
      </c>
      <c r="BL13" s="50">
        <v>-3596.05</v>
      </c>
      <c r="BM13" s="50">
        <v>0</v>
      </c>
      <c r="BN13" s="50">
        <v>0</v>
      </c>
    </row>
    <row r="14" spans="1:66" s="44" customFormat="1" ht="19.5" customHeight="1" x14ac:dyDescent="0.25">
      <c r="A14" s="51">
        <v>4</v>
      </c>
      <c r="B14" s="53" t="s">
        <v>100</v>
      </c>
      <c r="C14" s="50">
        <f t="shared" si="0"/>
        <v>372034.25770000002</v>
      </c>
      <c r="D14" s="50">
        <f t="shared" si="0"/>
        <v>135323.19829999999</v>
      </c>
      <c r="E14" s="50">
        <f t="shared" si="1"/>
        <v>300984.22700000001</v>
      </c>
      <c r="F14" s="50">
        <f t="shared" si="1"/>
        <v>112695.8254</v>
      </c>
      <c r="G14" s="50">
        <f t="shared" si="2"/>
        <v>71050.030700000003</v>
      </c>
      <c r="H14" s="50">
        <f t="shared" si="2"/>
        <v>22627.372900000002</v>
      </c>
      <c r="I14" s="50">
        <v>91025</v>
      </c>
      <c r="J14" s="50">
        <v>38829.165000000001</v>
      </c>
      <c r="K14" s="50">
        <v>0</v>
      </c>
      <c r="L14" s="50">
        <v>0</v>
      </c>
      <c r="M14" s="50">
        <v>41540</v>
      </c>
      <c r="N14" s="50">
        <v>11689.4964</v>
      </c>
      <c r="O14" s="50">
        <v>6500</v>
      </c>
      <c r="P14" s="50">
        <v>4291.0848999999998</v>
      </c>
      <c r="Q14" s="50">
        <v>980</v>
      </c>
      <c r="R14" s="50">
        <v>477.40069999999997</v>
      </c>
      <c r="S14" s="50">
        <v>1200</v>
      </c>
      <c r="T14" s="50">
        <v>467.31670000000003</v>
      </c>
      <c r="U14" s="50">
        <v>1000</v>
      </c>
      <c r="V14" s="50">
        <v>254</v>
      </c>
      <c r="W14" s="50">
        <v>9394</v>
      </c>
      <c r="X14" s="50">
        <v>2645.3029999999999</v>
      </c>
      <c r="Y14" s="50">
        <v>5300</v>
      </c>
      <c r="Z14" s="50">
        <v>1535.3030000000001</v>
      </c>
      <c r="AA14" s="50">
        <v>5980</v>
      </c>
      <c r="AB14" s="50">
        <v>73.5</v>
      </c>
      <c r="AC14" s="50">
        <v>15096</v>
      </c>
      <c r="AD14" s="50">
        <v>3469.8910999999998</v>
      </c>
      <c r="AE14" s="50">
        <v>0</v>
      </c>
      <c r="AF14" s="50">
        <v>0</v>
      </c>
      <c r="AG14" s="50">
        <v>110979.924</v>
      </c>
      <c r="AH14" s="50">
        <v>59627.603999999999</v>
      </c>
      <c r="AI14" s="50">
        <v>110979.924</v>
      </c>
      <c r="AJ14" s="50">
        <v>59627.603999999999</v>
      </c>
      <c r="AK14" s="50">
        <v>1352.5</v>
      </c>
      <c r="AL14" s="50">
        <v>0</v>
      </c>
      <c r="AM14" s="50">
        <v>0</v>
      </c>
      <c r="AN14" s="50">
        <v>0</v>
      </c>
      <c r="AO14" s="50">
        <v>9000</v>
      </c>
      <c r="AP14" s="50">
        <v>2190</v>
      </c>
      <c r="AQ14" s="50">
        <v>87814.633700000006</v>
      </c>
      <c r="AR14" s="50">
        <v>359.56</v>
      </c>
      <c r="AS14" s="50">
        <v>47086.803</v>
      </c>
      <c r="AT14" s="50">
        <v>359.56</v>
      </c>
      <c r="AU14" s="50">
        <v>40727.830699999999</v>
      </c>
      <c r="AV14" s="50">
        <v>0</v>
      </c>
      <c r="AW14" s="50">
        <v>43086.803</v>
      </c>
      <c r="AX14" s="50">
        <v>0</v>
      </c>
      <c r="AY14" s="50">
        <v>40727.830699999999</v>
      </c>
      <c r="AZ14" s="50">
        <v>0</v>
      </c>
      <c r="BA14" s="50">
        <v>0</v>
      </c>
      <c r="BB14" s="50">
        <v>0</v>
      </c>
      <c r="BC14" s="50">
        <v>24493.200000000001</v>
      </c>
      <c r="BD14" s="50">
        <v>17321.756000000001</v>
      </c>
      <c r="BE14" s="50">
        <v>5829</v>
      </c>
      <c r="BF14" s="50">
        <v>5534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-228.38310000000001</v>
      </c>
      <c r="BM14" s="50">
        <v>0</v>
      </c>
      <c r="BN14" s="50">
        <v>0</v>
      </c>
    </row>
    <row r="15" spans="1:66" s="44" customFormat="1" ht="19.5" customHeight="1" x14ac:dyDescent="0.25">
      <c r="A15" s="51">
        <v>5</v>
      </c>
      <c r="B15" s="53" t="s">
        <v>101</v>
      </c>
      <c r="C15" s="50">
        <f t="shared" si="0"/>
        <v>315503.27549999999</v>
      </c>
      <c r="D15" s="50">
        <f t="shared" si="0"/>
        <v>121211.83039999999</v>
      </c>
      <c r="E15" s="50">
        <f t="shared" si="1"/>
        <v>238864.95899999997</v>
      </c>
      <c r="F15" s="50">
        <f t="shared" si="1"/>
        <v>84978.951399999991</v>
      </c>
      <c r="G15" s="50">
        <f t="shared" si="2"/>
        <v>76638.316500000001</v>
      </c>
      <c r="H15" s="50">
        <f t="shared" si="2"/>
        <v>36232.879000000001</v>
      </c>
      <c r="I15" s="50">
        <v>72168</v>
      </c>
      <c r="J15" s="50">
        <v>33661.286</v>
      </c>
      <c r="K15" s="50">
        <v>0</v>
      </c>
      <c r="L15" s="50">
        <v>0</v>
      </c>
      <c r="M15" s="50">
        <v>41545.659</v>
      </c>
      <c r="N15" s="50">
        <v>13302.984399999999</v>
      </c>
      <c r="O15" s="50">
        <v>8627.259</v>
      </c>
      <c r="P15" s="50">
        <v>3633.6568000000002</v>
      </c>
      <c r="Q15" s="50">
        <v>700</v>
      </c>
      <c r="R15" s="50">
        <v>343.654</v>
      </c>
      <c r="S15" s="50">
        <v>1300</v>
      </c>
      <c r="T15" s="50">
        <v>528.54690000000005</v>
      </c>
      <c r="U15" s="50">
        <v>1200</v>
      </c>
      <c r="V15" s="50">
        <v>59</v>
      </c>
      <c r="W15" s="50">
        <v>6915.7</v>
      </c>
      <c r="X15" s="50">
        <v>1715.83</v>
      </c>
      <c r="Y15" s="50">
        <v>3315.7</v>
      </c>
      <c r="Z15" s="50">
        <v>619.29999999999995</v>
      </c>
      <c r="AA15" s="50">
        <v>1744</v>
      </c>
      <c r="AB15" s="50">
        <v>285</v>
      </c>
      <c r="AC15" s="50">
        <v>16908.7</v>
      </c>
      <c r="AD15" s="50">
        <v>5902.1967000000004</v>
      </c>
      <c r="AE15" s="50">
        <v>0</v>
      </c>
      <c r="AF15" s="50">
        <v>0</v>
      </c>
      <c r="AG15" s="50">
        <v>88500</v>
      </c>
      <c r="AH15" s="50">
        <v>36368.180999999997</v>
      </c>
      <c r="AI15" s="50">
        <v>88500</v>
      </c>
      <c r="AJ15" s="50">
        <v>36368.180999999997</v>
      </c>
      <c r="AK15" s="50">
        <v>18475.3</v>
      </c>
      <c r="AL15" s="50">
        <v>0</v>
      </c>
      <c r="AM15" s="50">
        <v>0</v>
      </c>
      <c r="AN15" s="50">
        <v>0</v>
      </c>
      <c r="AO15" s="50">
        <v>4550</v>
      </c>
      <c r="AP15" s="50">
        <v>1260</v>
      </c>
      <c r="AQ15" s="50">
        <v>13626</v>
      </c>
      <c r="AR15" s="50">
        <v>386.5</v>
      </c>
      <c r="AS15" s="50">
        <v>13626</v>
      </c>
      <c r="AT15" s="50">
        <v>386.5</v>
      </c>
      <c r="AU15" s="50">
        <v>0</v>
      </c>
      <c r="AV15" s="50">
        <v>0</v>
      </c>
      <c r="AW15" s="50">
        <v>12000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73289.316500000001</v>
      </c>
      <c r="BD15" s="50">
        <v>34676.836000000003</v>
      </c>
      <c r="BE15" s="50">
        <v>3349</v>
      </c>
      <c r="BF15" s="50">
        <v>1952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-395.95699999999999</v>
      </c>
      <c r="BM15" s="50">
        <v>0</v>
      </c>
      <c r="BN15" s="50">
        <v>0</v>
      </c>
    </row>
    <row r="16" spans="1:66" s="44" customFormat="1" ht="19.5" customHeight="1" x14ac:dyDescent="0.25">
      <c r="A16" s="51">
        <v>6</v>
      </c>
      <c r="B16" s="52" t="s">
        <v>102</v>
      </c>
      <c r="C16" s="50">
        <f t="shared" si="0"/>
        <v>2263086.0978000001</v>
      </c>
      <c r="D16" s="50">
        <f t="shared" si="0"/>
        <v>619990.17989999999</v>
      </c>
      <c r="E16" s="50">
        <f t="shared" si="1"/>
        <v>1592273.02</v>
      </c>
      <c r="F16" s="50">
        <f t="shared" si="1"/>
        <v>488815.41389999999</v>
      </c>
      <c r="G16" s="50">
        <f t="shared" si="2"/>
        <v>719820.53779999993</v>
      </c>
      <c r="H16" s="50">
        <f t="shared" si="2"/>
        <v>151039.05600000001</v>
      </c>
      <c r="I16" s="50">
        <v>346199.4</v>
      </c>
      <c r="J16" s="50">
        <v>119880.22100000001</v>
      </c>
      <c r="K16" s="50">
        <v>0</v>
      </c>
      <c r="L16" s="50">
        <v>0</v>
      </c>
      <c r="M16" s="50">
        <v>156627.40700000001</v>
      </c>
      <c r="N16" s="50">
        <v>34015.4879</v>
      </c>
      <c r="O16" s="50">
        <v>30175</v>
      </c>
      <c r="P16" s="50">
        <v>18597.1037</v>
      </c>
      <c r="Q16" s="50">
        <v>600</v>
      </c>
      <c r="R16" s="50">
        <v>202.03579999999999</v>
      </c>
      <c r="S16" s="50">
        <v>3654.6</v>
      </c>
      <c r="T16" s="50">
        <v>1761.0679</v>
      </c>
      <c r="U16" s="50">
        <v>2300</v>
      </c>
      <c r="V16" s="50">
        <v>965.6</v>
      </c>
      <c r="W16" s="50">
        <v>10605.4</v>
      </c>
      <c r="X16" s="50">
        <v>3611.7714000000001</v>
      </c>
      <c r="Y16" s="50">
        <v>0</v>
      </c>
      <c r="Z16" s="50">
        <v>0</v>
      </c>
      <c r="AA16" s="50">
        <v>81428.998999999996</v>
      </c>
      <c r="AB16" s="50">
        <v>1055.6099999999999</v>
      </c>
      <c r="AC16" s="50">
        <v>11200</v>
      </c>
      <c r="AD16" s="50">
        <v>3650.0479999999998</v>
      </c>
      <c r="AE16" s="50">
        <v>0</v>
      </c>
      <c r="AF16" s="50">
        <v>0</v>
      </c>
      <c r="AG16" s="50">
        <v>764836.11300000001</v>
      </c>
      <c r="AH16" s="50">
        <v>310079.28999999998</v>
      </c>
      <c r="AI16" s="50">
        <v>764836.11300000001</v>
      </c>
      <c r="AJ16" s="50">
        <v>310079.28999999998</v>
      </c>
      <c r="AK16" s="50">
        <v>5729.6120000000001</v>
      </c>
      <c r="AL16" s="50">
        <v>1250</v>
      </c>
      <c r="AM16" s="50">
        <v>3000</v>
      </c>
      <c r="AN16" s="50">
        <v>1250</v>
      </c>
      <c r="AO16" s="50">
        <v>4900</v>
      </c>
      <c r="AP16" s="50">
        <v>2452</v>
      </c>
      <c r="AQ16" s="50">
        <v>264973.03259999998</v>
      </c>
      <c r="AR16" s="50">
        <v>1274.125</v>
      </c>
      <c r="AS16" s="50">
        <v>313980.48800000001</v>
      </c>
      <c r="AT16" s="50">
        <v>21138.415000000001</v>
      </c>
      <c r="AU16" s="50">
        <v>4.5999999999999999E-3</v>
      </c>
      <c r="AV16" s="50">
        <v>0</v>
      </c>
      <c r="AW16" s="50">
        <v>310387.48800000001</v>
      </c>
      <c r="AX16" s="50">
        <v>19864.29</v>
      </c>
      <c r="AY16" s="50">
        <v>4.5999999999999999E-3</v>
      </c>
      <c r="AZ16" s="50">
        <v>0</v>
      </c>
      <c r="BA16" s="50">
        <v>49007.46</v>
      </c>
      <c r="BB16" s="50">
        <v>19864.29</v>
      </c>
      <c r="BC16" s="50">
        <v>722005.53319999995</v>
      </c>
      <c r="BD16" s="50">
        <v>170391.372</v>
      </c>
      <c r="BE16" s="50">
        <v>2815</v>
      </c>
      <c r="BF16" s="50">
        <v>100</v>
      </c>
      <c r="BG16" s="50">
        <v>0</v>
      </c>
      <c r="BH16" s="50">
        <v>0</v>
      </c>
      <c r="BI16" s="50">
        <v>0</v>
      </c>
      <c r="BJ16" s="50">
        <v>-2613.9050000000002</v>
      </c>
      <c r="BK16" s="50">
        <v>-5000</v>
      </c>
      <c r="BL16" s="50">
        <v>-16838.411</v>
      </c>
      <c r="BM16" s="50">
        <v>0</v>
      </c>
      <c r="BN16" s="50">
        <v>0</v>
      </c>
    </row>
    <row r="17" spans="1:66" s="44" customFormat="1" ht="19.5" customHeight="1" x14ac:dyDescent="0.25">
      <c r="A17" s="51">
        <v>7</v>
      </c>
      <c r="B17" s="53" t="s">
        <v>103</v>
      </c>
      <c r="C17" s="50">
        <f t="shared" si="0"/>
        <v>284509.37040000001</v>
      </c>
      <c r="D17" s="50">
        <f t="shared" si="0"/>
        <v>82751.817299999995</v>
      </c>
      <c r="E17" s="50">
        <f t="shared" si="1"/>
        <v>204494</v>
      </c>
      <c r="F17" s="50">
        <f t="shared" si="1"/>
        <v>64546.817299999995</v>
      </c>
      <c r="G17" s="50">
        <f t="shared" si="2"/>
        <v>80015.3704</v>
      </c>
      <c r="H17" s="50">
        <f t="shared" si="2"/>
        <v>18205</v>
      </c>
      <c r="I17" s="50">
        <v>74531.600000000006</v>
      </c>
      <c r="J17" s="50">
        <v>37072.911</v>
      </c>
      <c r="K17" s="50">
        <v>0</v>
      </c>
      <c r="L17" s="50">
        <v>0</v>
      </c>
      <c r="M17" s="50">
        <v>79662.399999999994</v>
      </c>
      <c r="N17" s="50">
        <v>21685.656299999999</v>
      </c>
      <c r="O17" s="50">
        <v>8000</v>
      </c>
      <c r="P17" s="50">
        <v>5645.9222</v>
      </c>
      <c r="Q17" s="50">
        <v>2160</v>
      </c>
      <c r="R17" s="50">
        <v>0</v>
      </c>
      <c r="S17" s="50">
        <v>569</v>
      </c>
      <c r="T17" s="50">
        <v>279</v>
      </c>
      <c r="U17" s="50">
        <v>600</v>
      </c>
      <c r="V17" s="50">
        <v>51</v>
      </c>
      <c r="W17" s="50">
        <v>14950</v>
      </c>
      <c r="X17" s="50">
        <v>2484.9169999999999</v>
      </c>
      <c r="Y17" s="50">
        <v>13000</v>
      </c>
      <c r="Z17" s="50">
        <v>1891.787</v>
      </c>
      <c r="AA17" s="50">
        <v>22783.4</v>
      </c>
      <c r="AB17" s="50">
        <v>1591</v>
      </c>
      <c r="AC17" s="50">
        <v>21800</v>
      </c>
      <c r="AD17" s="50">
        <v>6730.8949000000002</v>
      </c>
      <c r="AE17" s="50">
        <v>0</v>
      </c>
      <c r="AF17" s="50">
        <v>0</v>
      </c>
      <c r="AG17" s="50">
        <v>7500</v>
      </c>
      <c r="AH17" s="50">
        <v>3800</v>
      </c>
      <c r="AI17" s="50">
        <v>7500</v>
      </c>
      <c r="AJ17" s="50">
        <v>3800</v>
      </c>
      <c r="AK17" s="50">
        <v>0</v>
      </c>
      <c r="AL17" s="50">
        <v>0</v>
      </c>
      <c r="AM17" s="50">
        <v>0</v>
      </c>
      <c r="AN17" s="50">
        <v>0</v>
      </c>
      <c r="AO17" s="50">
        <v>12200</v>
      </c>
      <c r="AP17" s="50">
        <v>1550</v>
      </c>
      <c r="AQ17" s="50">
        <v>30600</v>
      </c>
      <c r="AR17" s="50">
        <v>438.25</v>
      </c>
      <c r="AS17" s="50">
        <v>30600</v>
      </c>
      <c r="AT17" s="50">
        <v>438.25</v>
      </c>
      <c r="AU17" s="50">
        <v>0</v>
      </c>
      <c r="AV17" s="50">
        <v>0</v>
      </c>
      <c r="AW17" s="50">
        <v>22500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42665.3704</v>
      </c>
      <c r="BD17" s="50">
        <v>0</v>
      </c>
      <c r="BE17" s="50">
        <v>37350</v>
      </c>
      <c r="BF17" s="50">
        <v>18205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</row>
    <row r="18" spans="1:66" s="44" customFormat="1" ht="19.5" customHeight="1" x14ac:dyDescent="0.25">
      <c r="A18" s="51">
        <v>8</v>
      </c>
      <c r="B18" s="52" t="s">
        <v>104</v>
      </c>
      <c r="C18" s="50">
        <f t="shared" si="0"/>
        <v>965027.81300000008</v>
      </c>
      <c r="D18" s="50">
        <f t="shared" si="0"/>
        <v>410767.82939999993</v>
      </c>
      <c r="E18" s="50">
        <f t="shared" si="1"/>
        <v>740674.61400000006</v>
      </c>
      <c r="F18" s="50">
        <f t="shared" si="1"/>
        <v>337600.65859999997</v>
      </c>
      <c r="G18" s="50">
        <f t="shared" si="2"/>
        <v>224353.19899999999</v>
      </c>
      <c r="H18" s="50">
        <f t="shared" si="2"/>
        <v>73167.170799999993</v>
      </c>
      <c r="I18" s="50">
        <v>130648.6</v>
      </c>
      <c r="J18" s="50">
        <v>57217.981</v>
      </c>
      <c r="K18" s="50">
        <v>0</v>
      </c>
      <c r="L18" s="50">
        <v>0</v>
      </c>
      <c r="M18" s="50">
        <v>51395</v>
      </c>
      <c r="N18" s="50">
        <v>20630.6656</v>
      </c>
      <c r="O18" s="50">
        <v>17000</v>
      </c>
      <c r="P18" s="50">
        <v>6842.4034000000001</v>
      </c>
      <c r="Q18" s="50">
        <v>700</v>
      </c>
      <c r="R18" s="50">
        <v>212.8844</v>
      </c>
      <c r="S18" s="50">
        <v>1800</v>
      </c>
      <c r="T18" s="50">
        <v>734.08050000000003</v>
      </c>
      <c r="U18" s="50">
        <v>1000</v>
      </c>
      <c r="V18" s="50">
        <v>374</v>
      </c>
      <c r="W18" s="50">
        <v>2775</v>
      </c>
      <c r="X18" s="50">
        <v>1267.98</v>
      </c>
      <c r="Y18" s="50">
        <v>650</v>
      </c>
      <c r="Z18" s="50">
        <v>315.77999999999997</v>
      </c>
      <c r="AA18" s="50">
        <v>6860</v>
      </c>
      <c r="AB18" s="50">
        <v>2756.01</v>
      </c>
      <c r="AC18" s="50">
        <v>13720</v>
      </c>
      <c r="AD18" s="50">
        <v>7051.3073000000004</v>
      </c>
      <c r="AE18" s="50">
        <v>0</v>
      </c>
      <c r="AF18" s="50">
        <v>0</v>
      </c>
      <c r="AG18" s="50">
        <v>505681.8</v>
      </c>
      <c r="AH18" s="50">
        <v>257611.51199999999</v>
      </c>
      <c r="AI18" s="50">
        <v>505681.8</v>
      </c>
      <c r="AJ18" s="50">
        <v>257611.51199999999</v>
      </c>
      <c r="AK18" s="50">
        <v>0</v>
      </c>
      <c r="AL18" s="50">
        <v>0</v>
      </c>
      <c r="AM18" s="50">
        <v>0</v>
      </c>
      <c r="AN18" s="50">
        <v>0</v>
      </c>
      <c r="AO18" s="50">
        <v>7500</v>
      </c>
      <c r="AP18" s="50">
        <v>947</v>
      </c>
      <c r="AQ18" s="50">
        <v>45449.214</v>
      </c>
      <c r="AR18" s="50">
        <v>1193.5</v>
      </c>
      <c r="AS18" s="50">
        <v>45449.214</v>
      </c>
      <c r="AT18" s="50">
        <v>1193.5</v>
      </c>
      <c r="AU18" s="50">
        <v>0</v>
      </c>
      <c r="AV18" s="50">
        <v>0</v>
      </c>
      <c r="AW18" s="50">
        <v>43399.214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242653.19899999999</v>
      </c>
      <c r="BD18" s="50">
        <v>82397.415800000002</v>
      </c>
      <c r="BE18" s="50">
        <v>1700</v>
      </c>
      <c r="BF18" s="50">
        <v>995.9</v>
      </c>
      <c r="BG18" s="50">
        <v>0</v>
      </c>
      <c r="BH18" s="50">
        <v>0</v>
      </c>
      <c r="BI18" s="50">
        <v>-5000</v>
      </c>
      <c r="BJ18" s="50">
        <v>-1119.0899999999999</v>
      </c>
      <c r="BK18" s="50">
        <v>-15000</v>
      </c>
      <c r="BL18" s="50">
        <v>-9107.0550000000003</v>
      </c>
      <c r="BM18" s="50">
        <v>0</v>
      </c>
      <c r="BN18" s="50">
        <v>0</v>
      </c>
    </row>
    <row r="19" spans="1:66" ht="16.5" customHeight="1" x14ac:dyDescent="0.3">
      <c r="A19" s="125" t="s">
        <v>95</v>
      </c>
      <c r="B19" s="126"/>
      <c r="C19" s="50">
        <f t="shared" ref="C19:H19" si="3">SUM(C11:C18)</f>
        <v>18664081.986299999</v>
      </c>
      <c r="D19" s="50">
        <f t="shared" si="3"/>
        <v>4245469.4450999992</v>
      </c>
      <c r="E19" s="50">
        <f t="shared" si="3"/>
        <v>8122930.4199999999</v>
      </c>
      <c r="F19" s="50">
        <f t="shared" si="3"/>
        <v>3184069.3113000002</v>
      </c>
      <c r="G19" s="50">
        <f t="shared" si="3"/>
        <v>11069600.926299999</v>
      </c>
      <c r="H19" s="50">
        <f t="shared" si="3"/>
        <v>1381264.4238</v>
      </c>
      <c r="I19" s="50">
        <f>SUM(I11:I18)</f>
        <v>1453992.8000000003</v>
      </c>
      <c r="J19" s="50">
        <f t="shared" ref="J19:BN19" si="4">SUM(J11:J18)</f>
        <v>601104.74100000004</v>
      </c>
      <c r="K19" s="50">
        <f t="shared" si="4"/>
        <v>0</v>
      </c>
      <c r="L19" s="50">
        <f t="shared" si="4"/>
        <v>0</v>
      </c>
      <c r="M19" s="50">
        <f t="shared" si="4"/>
        <v>966382.36600000004</v>
      </c>
      <c r="N19" s="50">
        <f t="shared" si="4"/>
        <v>308699.46829999995</v>
      </c>
      <c r="O19" s="50">
        <f t="shared" si="4"/>
        <v>155895.959</v>
      </c>
      <c r="P19" s="50">
        <f t="shared" si="4"/>
        <v>88964.300199999983</v>
      </c>
      <c r="Q19" s="50">
        <f t="shared" si="4"/>
        <v>105768.1</v>
      </c>
      <c r="R19" s="50">
        <f t="shared" si="4"/>
        <v>45383.307200000003</v>
      </c>
      <c r="S19" s="50">
        <f t="shared" si="4"/>
        <v>19687.7</v>
      </c>
      <c r="T19" s="50">
        <f t="shared" si="4"/>
        <v>7639.2198000000008</v>
      </c>
      <c r="U19" s="50">
        <f t="shared" si="4"/>
        <v>19800</v>
      </c>
      <c r="V19" s="50">
        <f t="shared" si="4"/>
        <v>6760.2000000000007</v>
      </c>
      <c r="W19" s="50">
        <f t="shared" si="4"/>
        <v>184272.6</v>
      </c>
      <c r="X19" s="50">
        <f t="shared" si="4"/>
        <v>63165.593400000005</v>
      </c>
      <c r="Y19" s="50">
        <f t="shared" si="4"/>
        <v>131718.20000000001</v>
      </c>
      <c r="Z19" s="50">
        <f t="shared" si="4"/>
        <v>49573.441999999995</v>
      </c>
      <c r="AA19" s="50">
        <f t="shared" si="4"/>
        <v>238411.29899999997</v>
      </c>
      <c r="AB19" s="50">
        <f t="shared" si="4"/>
        <v>20431.596000000005</v>
      </c>
      <c r="AC19" s="50">
        <f t="shared" si="4"/>
        <v>183174.30000000002</v>
      </c>
      <c r="AD19" s="50">
        <f t="shared" si="4"/>
        <v>56866.567400000007</v>
      </c>
      <c r="AE19" s="50">
        <f t="shared" si="4"/>
        <v>0</v>
      </c>
      <c r="AF19" s="50">
        <f t="shared" si="4"/>
        <v>0</v>
      </c>
      <c r="AG19" s="50">
        <f t="shared" si="4"/>
        <v>4265333.3370000003</v>
      </c>
      <c r="AH19" s="50">
        <f t="shared" si="4"/>
        <v>1876147.0520000001</v>
      </c>
      <c r="AI19" s="50">
        <f t="shared" si="4"/>
        <v>4265333.3370000003</v>
      </c>
      <c r="AJ19" s="50">
        <f t="shared" si="4"/>
        <v>1876147.0520000001</v>
      </c>
      <c r="AK19" s="50">
        <f t="shared" si="4"/>
        <v>85565.411999999997</v>
      </c>
      <c r="AL19" s="50">
        <f t="shared" si="4"/>
        <v>17430.342000000001</v>
      </c>
      <c r="AM19" s="50">
        <f t="shared" si="4"/>
        <v>24433</v>
      </c>
      <c r="AN19" s="50">
        <f t="shared" si="4"/>
        <v>3482.4</v>
      </c>
      <c r="AO19" s="50">
        <f t="shared" si="4"/>
        <v>103650</v>
      </c>
      <c r="AP19" s="50">
        <f t="shared" si="4"/>
        <v>41961.399999999994</v>
      </c>
      <c r="AQ19" s="50">
        <f t="shared" si="4"/>
        <v>760284.98030000005</v>
      </c>
      <c r="AR19" s="50">
        <f t="shared" si="4"/>
        <v>18862.018</v>
      </c>
      <c r="AS19" s="50">
        <f t="shared" si="4"/>
        <v>1248006.5049999999</v>
      </c>
      <c r="AT19" s="50">
        <f t="shared" si="4"/>
        <v>338726.30799999996</v>
      </c>
      <c r="AU19" s="50">
        <f t="shared" si="4"/>
        <v>40727.835299999999</v>
      </c>
      <c r="AV19" s="50">
        <f t="shared" si="4"/>
        <v>0</v>
      </c>
      <c r="AW19" s="50">
        <f t="shared" si="4"/>
        <v>1222053.5049999999</v>
      </c>
      <c r="AX19" s="50">
        <f t="shared" si="4"/>
        <v>332513.68</v>
      </c>
      <c r="AY19" s="50">
        <f t="shared" si="4"/>
        <v>40727.835299999999</v>
      </c>
      <c r="AZ19" s="50">
        <f t="shared" si="4"/>
        <v>0</v>
      </c>
      <c r="BA19" s="50">
        <f t="shared" si="4"/>
        <v>528449.36</v>
      </c>
      <c r="BB19" s="50">
        <f t="shared" si="4"/>
        <v>319864.28999999998</v>
      </c>
      <c r="BC19" s="50">
        <f t="shared" si="4"/>
        <v>10727238.890999999</v>
      </c>
      <c r="BD19" s="50">
        <f t="shared" si="4"/>
        <v>1375447.0799</v>
      </c>
      <c r="BE19" s="50">
        <f t="shared" si="4"/>
        <v>360634.2</v>
      </c>
      <c r="BF19" s="50">
        <f t="shared" si="4"/>
        <v>80428.859999999986</v>
      </c>
      <c r="BG19" s="50">
        <f t="shared" si="4"/>
        <v>0</v>
      </c>
      <c r="BH19" s="50">
        <f t="shared" si="4"/>
        <v>0</v>
      </c>
      <c r="BI19" s="50">
        <f t="shared" si="4"/>
        <v>-7500</v>
      </c>
      <c r="BJ19" s="50">
        <f t="shared" si="4"/>
        <v>-21218.895</v>
      </c>
      <c r="BK19" s="50">
        <f t="shared" si="4"/>
        <v>-51500</v>
      </c>
      <c r="BL19" s="50">
        <f t="shared" si="4"/>
        <v>-53392.621099999997</v>
      </c>
      <c r="BM19" s="50">
        <f t="shared" si="4"/>
        <v>0</v>
      </c>
      <c r="BN19" s="50">
        <f t="shared" si="4"/>
        <v>0</v>
      </c>
    </row>
  </sheetData>
  <protectedRanges>
    <protectedRange sqref="AS11:BN18" name="Range3"/>
    <protectedRange sqref="A19" name="Range1"/>
    <protectedRange sqref="I11:AP18 C19:BN19" name="Range2"/>
    <protectedRange sqref="B11:B18" name="Range1_1_3"/>
  </protectedRanges>
  <mergeCells count="53">
    <mergeCell ref="BC6:BF6"/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  <mergeCell ref="BG6:BH8"/>
    <mergeCell ref="AS8:AT8"/>
    <mergeCell ref="AW8:AX8"/>
    <mergeCell ref="BK6:BN7"/>
    <mergeCell ref="AQ7:AV7"/>
    <mergeCell ref="BI6:BJ8"/>
    <mergeCell ref="AI8:AJ8"/>
    <mergeCell ref="BC7:BD8"/>
    <mergeCell ref="BE7:BF8"/>
    <mergeCell ref="A19:B19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Caxs g.d.</vt:lpstr>
      <vt:lpstr>caxser tntesagitakan</vt:lpstr>
      <vt:lpstr>'Caxs g.d.'!Заголовки_для_печати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https://mul2-mta.gov.am/tasks/993310/oneclick/8a7ec472a42911dcb3d88dbf1d7d84eff5076972103f6e07fc525ea0f5681a3a.xlsx?token=a16975c94f47f43b2b231ae6571e1c6f</cp:keywords>
  <cp:lastModifiedBy>User</cp:lastModifiedBy>
  <cp:lastPrinted>2012-03-20T07:18:17Z</cp:lastPrinted>
  <dcterms:created xsi:type="dcterms:W3CDTF">2002-03-15T09:46:46Z</dcterms:created>
  <dcterms:modified xsi:type="dcterms:W3CDTF">2022-07-15T13:08:58Z</dcterms:modified>
</cp:coreProperties>
</file>