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7493\Desktop\"/>
    </mc:Choice>
  </mc:AlternateContent>
  <bookViews>
    <workbookView xWindow="0" yWindow="0" windowWidth="20490" windowHeight="7755" tabRatio="526" firstSheet="1" activeTab="1"/>
  </bookViews>
  <sheets>
    <sheet name="Caxs g.d." sheetId="8" state="hidden" r:id="rId1"/>
    <sheet name="caxser tntesagitakan" sheetId="9" r:id="rId2"/>
  </sheets>
  <definedNames>
    <definedName name="_xlnm.Print_Titles" localSheetId="0">'Caxs g.d.'!$B:$B,'Caxs g.d.'!$4:$9</definedName>
  </definedNames>
  <calcPr calcId="152511"/>
</workbook>
</file>

<file path=xl/calcChain.xml><?xml version="1.0" encoding="utf-8"?>
<calcChain xmlns="http://schemas.openxmlformats.org/spreadsheetml/2006/main">
  <c r="E15" i="9" l="1"/>
  <c r="F15" i="9"/>
  <c r="D15" i="9" l="1"/>
  <c r="C15" i="9"/>
  <c r="J19" i="9" l="1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AC19" i="9"/>
  <c r="AD19" i="9"/>
  <c r="AE19" i="9"/>
  <c r="AF19" i="9"/>
  <c r="AG19" i="9"/>
  <c r="AH19" i="9"/>
  <c r="AI19" i="9"/>
  <c r="AJ19" i="9"/>
  <c r="AK19" i="9"/>
  <c r="AL19" i="9"/>
  <c r="AM19" i="9"/>
  <c r="AN19" i="9"/>
  <c r="AO19" i="9"/>
  <c r="AP19" i="9"/>
  <c r="AQ19" i="9"/>
  <c r="AR19" i="9"/>
  <c r="AS19" i="9"/>
  <c r="AT19" i="9"/>
  <c r="AU19" i="9"/>
  <c r="AV19" i="9"/>
  <c r="AW19" i="9"/>
  <c r="AX19" i="9"/>
  <c r="AY19" i="9"/>
  <c r="AZ19" i="9"/>
  <c r="BA19" i="9"/>
  <c r="BB19" i="9"/>
  <c r="BC19" i="9"/>
  <c r="BD19" i="9"/>
  <c r="BE19" i="9"/>
  <c r="BF19" i="9"/>
  <c r="BG19" i="9"/>
  <c r="BH19" i="9"/>
  <c r="BI19" i="9"/>
  <c r="BJ19" i="9"/>
  <c r="BK19" i="9"/>
  <c r="BL19" i="9"/>
  <c r="BM19" i="9"/>
  <c r="BN19" i="9"/>
  <c r="I19" i="9"/>
  <c r="H18" i="9" l="1"/>
  <c r="G18" i="9"/>
  <c r="F18" i="9"/>
  <c r="E18" i="9"/>
  <c r="H17" i="9"/>
  <c r="G17" i="9"/>
  <c r="F17" i="9"/>
  <c r="D17" i="9" s="1"/>
  <c r="E17" i="9"/>
  <c r="C17" i="9" s="1"/>
  <c r="H16" i="9"/>
  <c r="G16" i="9"/>
  <c r="F16" i="9"/>
  <c r="D16" i="9" s="1"/>
  <c r="E16" i="9"/>
  <c r="C16" i="9" s="1"/>
  <c r="H14" i="9"/>
  <c r="G14" i="9"/>
  <c r="F14" i="9"/>
  <c r="E14" i="9"/>
  <c r="H13" i="9"/>
  <c r="G13" i="9"/>
  <c r="F13" i="9"/>
  <c r="D13" i="9" s="1"/>
  <c r="E13" i="9"/>
  <c r="C13" i="9" s="1"/>
  <c r="H12" i="9"/>
  <c r="G12" i="9"/>
  <c r="F12" i="9"/>
  <c r="D12" i="9" s="1"/>
  <c r="E12" i="9"/>
  <c r="C12" i="9" s="1"/>
  <c r="H11" i="9"/>
  <c r="G11" i="9"/>
  <c r="F11" i="9"/>
  <c r="E11" i="9"/>
  <c r="C14" i="9" l="1"/>
  <c r="C18" i="9"/>
  <c r="D14" i="9"/>
  <c r="D18" i="9"/>
  <c r="F19" i="9"/>
  <c r="C11" i="9"/>
  <c r="E19" i="9"/>
  <c r="H19" i="9"/>
  <c r="D11" i="9"/>
  <c r="G19" i="9"/>
  <c r="DG12" i="8"/>
  <c r="DG11" i="8"/>
  <c r="DG13" i="8"/>
  <c r="DG14" i="8"/>
  <c r="DG15" i="8"/>
  <c r="DG16" i="8"/>
  <c r="DG17" i="8"/>
  <c r="DG18" i="8"/>
  <c r="DG19" i="8"/>
  <c r="DG20" i="8"/>
  <c r="DG10" i="8"/>
  <c r="DG21" i="8" s="1"/>
  <c r="DF11" i="8"/>
  <c r="DF21" i="8" s="1"/>
  <c r="DF12" i="8"/>
  <c r="DF13" i="8"/>
  <c r="DF14" i="8"/>
  <c r="DF15" i="8"/>
  <c r="DF16" i="8"/>
  <c r="DF17" i="8"/>
  <c r="DF18" i="8"/>
  <c r="DF19" i="8"/>
  <c r="DF20" i="8"/>
  <c r="DF10" i="8"/>
  <c r="G11" i="8"/>
  <c r="E11" i="8"/>
  <c r="G12" i="8"/>
  <c r="E12" i="8"/>
  <c r="G13" i="8"/>
  <c r="G14" i="8"/>
  <c r="E14" i="8" s="1"/>
  <c r="G15" i="8"/>
  <c r="G16" i="8"/>
  <c r="G17" i="8"/>
  <c r="G18" i="8"/>
  <c r="G19" i="8"/>
  <c r="G20" i="8"/>
  <c r="G10" i="8"/>
  <c r="E10" i="8" s="1"/>
  <c r="F11" i="8"/>
  <c r="F12" i="8"/>
  <c r="F13" i="8"/>
  <c r="D13" i="8"/>
  <c r="F14" i="8"/>
  <c r="F15" i="8"/>
  <c r="F16" i="8"/>
  <c r="F17" i="8"/>
  <c r="D17" i="8" s="1"/>
  <c r="F18" i="8"/>
  <c r="F19" i="8"/>
  <c r="F20" i="8"/>
  <c r="D20" i="8" s="1"/>
  <c r="F10" i="8"/>
  <c r="D10" i="8" s="1"/>
  <c r="H10" i="8"/>
  <c r="I10" i="8"/>
  <c r="H11" i="8"/>
  <c r="I11" i="8"/>
  <c r="H12" i="8"/>
  <c r="D12" i="8" s="1"/>
  <c r="I12" i="8"/>
  <c r="H13" i="8"/>
  <c r="I13" i="8"/>
  <c r="E13" i="8" s="1"/>
  <c r="H14" i="8"/>
  <c r="D14" i="8" s="1"/>
  <c r="I14" i="8"/>
  <c r="H15" i="8"/>
  <c r="D15" i="8"/>
  <c r="I15" i="8"/>
  <c r="H16" i="8"/>
  <c r="D16" i="8"/>
  <c r="I16" i="8"/>
  <c r="E16" i="8" s="1"/>
  <c r="H17" i="8"/>
  <c r="I17" i="8"/>
  <c r="E17" i="8"/>
  <c r="H18" i="8"/>
  <c r="D18" i="8" s="1"/>
  <c r="I18" i="8"/>
  <c r="E18" i="8"/>
  <c r="H19" i="8"/>
  <c r="I19" i="8"/>
  <c r="H20" i="8"/>
  <c r="I20" i="8"/>
  <c r="E20" i="8"/>
  <c r="J21" i="8"/>
  <c r="K21" i="8"/>
  <c r="L21" i="8"/>
  <c r="M21" i="8"/>
  <c r="AD21" i="8"/>
  <c r="AE21" i="8"/>
  <c r="AF21" i="8"/>
  <c r="AG21" i="8"/>
  <c r="AH21" i="8"/>
  <c r="AI21" i="8"/>
  <c r="AJ21" i="8"/>
  <c r="AK21" i="8"/>
  <c r="AL21" i="8"/>
  <c r="AM21" i="8"/>
  <c r="AN21" i="8"/>
  <c r="AO21" i="8"/>
  <c r="AP21" i="8"/>
  <c r="AQ21" i="8"/>
  <c r="AR21" i="8"/>
  <c r="AS21" i="8"/>
  <c r="AT21" i="8"/>
  <c r="AU21" i="8"/>
  <c r="AV21" i="8"/>
  <c r="AW21" i="8"/>
  <c r="AX21" i="8"/>
  <c r="AY21" i="8"/>
  <c r="AZ21" i="8"/>
  <c r="BA21" i="8"/>
  <c r="BB21" i="8"/>
  <c r="BC21" i="8"/>
  <c r="BD21" i="8"/>
  <c r="BE21" i="8"/>
  <c r="BF21" i="8"/>
  <c r="BG21" i="8"/>
  <c r="BH21" i="8"/>
  <c r="BI21" i="8"/>
  <c r="BJ21" i="8"/>
  <c r="BK21" i="8"/>
  <c r="BL21" i="8"/>
  <c r="BM21" i="8"/>
  <c r="BN21" i="8"/>
  <c r="BO21" i="8"/>
  <c r="BP21" i="8"/>
  <c r="BQ21" i="8"/>
  <c r="BR21" i="8"/>
  <c r="BS21" i="8"/>
  <c r="BT21" i="8"/>
  <c r="BU21" i="8"/>
  <c r="BV21" i="8"/>
  <c r="BW21" i="8"/>
  <c r="BX21" i="8"/>
  <c r="BY21" i="8"/>
  <c r="CP21" i="8"/>
  <c r="CQ21" i="8"/>
  <c r="CR21" i="8"/>
  <c r="CS21" i="8"/>
  <c r="CT21" i="8"/>
  <c r="CU21" i="8"/>
  <c r="CV21" i="8"/>
  <c r="CW21" i="8"/>
  <c r="CX21" i="8"/>
  <c r="CY21" i="8"/>
  <c r="CZ21" i="8"/>
  <c r="DA21" i="8"/>
  <c r="DB21" i="8"/>
  <c r="DC21" i="8"/>
  <c r="DD21" i="8"/>
  <c r="DE21" i="8"/>
  <c r="DH21" i="8"/>
  <c r="DI21" i="8"/>
  <c r="DJ21" i="8"/>
  <c r="DK21" i="8"/>
  <c r="DL21" i="8"/>
  <c r="DM21" i="8"/>
  <c r="F21" i="8"/>
  <c r="I21" i="8"/>
  <c r="D19" i="9" l="1"/>
  <c r="C19" i="9"/>
  <c r="D11" i="8"/>
  <c r="D21" i="8" s="1"/>
  <c r="H21" i="8"/>
  <c r="G21" i="8"/>
  <c r="E15" i="8"/>
  <c r="E21" i="8" s="1"/>
  <c r="D19" i="8"/>
  <c r="E19" i="8"/>
</calcChain>
</file>

<file path=xl/sharedStrings.xml><?xml version="1.0" encoding="utf-8"?>
<sst xmlns="http://schemas.openxmlformats.org/spreadsheetml/2006/main" count="332" uniqueCount="106">
  <si>
    <t>Ð³Ù³ÛÝùÇ ³Ýí³ÝáõÙÁ</t>
  </si>
  <si>
    <t>ÀÝ¹³Ù»ÝÁ Ù³ñ½áõÙ</t>
  </si>
  <si>
    <t xml:space="preserve"> Ð²ÞìºîìàôÂÚàôÜ</t>
  </si>
  <si>
    <t xml:space="preserve">Ñ³ßí³ñÏ.                                                                                                                                                                                                                                       ï³ñ»Ï³Ý </t>
  </si>
  <si>
    <t>Ð/Ñ</t>
  </si>
  <si>
    <t>ÀÝ¹³Ù»ÝÁ ýáÝ¹³ÛÇÝ µÛáõç»</t>
  </si>
  <si>
    <t>Ñ³½³ñ ¹ñ³Ù</t>
  </si>
  <si>
    <r>
      <t xml:space="preserve">êàòÆ²È²Î²Ü
ä²Þîä²ÜàôÂÚàôÜ  
</t>
    </r>
    <r>
      <rPr>
        <sz val="9"/>
        <rFont val="Arial Armenian"/>
        <family val="2"/>
      </rPr>
      <t>(ïáÕ3010+ïáÕ3020+ïáÕ3030+ïáÕ3040+ïáÕ3050+ïáÕ3060+ïáÕ3070+ïáÕ3080+ïáÕ3090)</t>
    </r>
  </si>
  <si>
    <t>ÐÆØÜ²Î²Ü ´²ÄÆÜÜºðÆÜ â¸²êìàÔ ä²Ðàôêî²ÚÆÜ üàÜ¸ºð (ïáÕ 3110)</t>
  </si>
  <si>
    <r>
      <t xml:space="preserve"> Ð²Ü¶Æêî, ØÞ²ÎàôÚÂ ¨ ÎðàÜ                                                                                                                           </t>
    </r>
    <r>
      <rPr>
        <sz val="8"/>
        <rFont val="Arial Armenian"/>
        <family val="2"/>
      </rPr>
      <t xml:space="preserve"> (ïáÕ 2810+ïáÕ2820+ïáÕ+2830+
ïáÕ2840+ - ïáÕ 2850+ïáÕ2860)</t>
    </r>
  </si>
  <si>
    <r>
      <t xml:space="preserve">÷³ëï. </t>
    </r>
    <r>
      <rPr>
        <sz val="8"/>
        <rFont val="Arial Armenian"/>
        <family val="2"/>
      </rPr>
      <t xml:space="preserve">
/Ñ³ßí»ïáõ Å³Ù³Ý³Ï³ßñç³Ý/</t>
    </r>
  </si>
  <si>
    <t>÷³ëï. 
/Ñ³ßí»ïáõ Å³Ù³Ý³Ï³ßñç³Ý/</t>
  </si>
  <si>
    <t>ì³ñã³Ï³Ý µÛáõç»</t>
  </si>
  <si>
    <t>üáÝ¹³ÛÇÝ µÛáõç»</t>
  </si>
  <si>
    <t xml:space="preserve"> ÀÝ¹³Ù»ÝÁ í³ñã³Ï³Ý µÛáõç»</t>
  </si>
  <si>
    <t xml:space="preserve"> ÀÝ¹³Ù»ÝÁ í³ñã³Ï³Ý + ýáÝ¹³ÛÇÝ µÛáõç»</t>
  </si>
  <si>
    <t>÷³ëï. 
/Ñ³ßí»ïáõ Å³Ù³Ý³
Ï³ßñç³Ý/</t>
  </si>
  <si>
    <t>÷³ëï. 
/Ñ³ßí»ïáõ Å³Ù³Ý³Ï³
ßñç³Ý/</t>
  </si>
  <si>
    <t xml:space="preserve">ÎðÂàÆÂÚàõÜ 
(ïáÕ2910+ïáÕ2920+ïáÕ2930+ïáÕ2940+ïáÕ2950+ïáÕ2960+ïáÕ2970+ïáÕ2980)
</t>
  </si>
  <si>
    <t xml:space="preserve">  ÐÐ  .........  Ø²ð¼Æ   Ð²Ø²ÚÜøÜºðÆ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Í³Ëë»ñÁ Áëï ·áñÍ³é³Ï³Ý ¹³ë³Ï³ñ·Ù³Ý)
2010Ã. </t>
  </si>
  <si>
    <r>
      <t xml:space="preserve">ÀÜ¸²ØºÜÀ Ì²Êêºð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>(ïáÕ 2100+ïáÕ 2200+ ïáÕ 2300+                                                                                                                ïáÕ 2400 + ïáÕ 2500 + ïáÕ 2600 + ïáÕ 2700+ ïáÕ 2800 + ïáÕ 2900 + ïáÕ 3000+ ïáÕ 3100)</t>
    </r>
  </si>
  <si>
    <r>
      <rPr>
        <b/>
        <u/>
        <sz val="10"/>
        <rFont val="Arial Armenian"/>
        <family val="2"/>
      </rPr>
      <t xml:space="preserve">ïáÕ 2160. </t>
    </r>
    <r>
      <rPr>
        <sz val="10"/>
        <rFont val="Arial Armenian"/>
        <family val="2"/>
      </rPr>
      <t xml:space="preserve">ÀÝ¹Ñ³Ýáõñ µÝáõÛÃÇ Ñ³Ýñ³ÛÇÝ Í³é³ÛáõÃÛáõÝÝ»ñ (³ÛÉ ¹³ë»ñÇÝ ãå³ïÏ³ÝáÕ) +
</t>
    </r>
    <r>
      <rPr>
        <b/>
        <u/>
        <sz val="10"/>
        <rFont val="Arial Armenian"/>
        <family val="2"/>
      </rPr>
      <t>ïáÕ 2170.</t>
    </r>
    <r>
      <rPr>
        <sz val="10"/>
        <rFont val="Arial Armenian"/>
        <family val="2"/>
      </rPr>
      <t xml:space="preserve"> ä»ï³Ï³Ý å³ñïùÇ ·Íáí ·áñÍ³éÝáõÃÛáõÝÝ»ñ,
</t>
    </r>
    <r>
      <rPr>
        <b/>
        <u/>
        <sz val="10"/>
        <rFont val="Arial Armenian"/>
        <family val="2"/>
      </rPr>
      <t>ïáÕ 2180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Î³é³í³ñáõÃÛ³Ý ï³ñµ»ñ Ù³Ï³ñ¹³ÏÝ»ñÇ ÙÇç¨ Çñ³Ï³Ý³óíáÕ ÁÝ¹Ñ³Ýáõñ  µÝáõÛÃÇ ïñ³Ýëý»ñïÝ»ñ</t>
    </r>
  </si>
  <si>
    <r>
      <t xml:space="preserve">ÀÝ¹Ñ³Ýáõñ µÝáõÛÃÇ Í³é³ÛáõÃÛáõÝÝ»ñ
</t>
    </r>
    <r>
      <rPr>
        <b/>
        <u/>
        <sz val="10"/>
        <rFont val="Arial Armenian"/>
        <family val="2"/>
      </rPr>
      <t>ïáÕ 2130</t>
    </r>
  </si>
  <si>
    <r>
      <t xml:space="preserve">úñ»Ýë¹Çñ ¨ ·áñÍ³¹Çñ Ù³ñÙÇÝÝ»ñ, å»ï³Ï³Ý Ï³é³í³ñáõÙ, ýÇÝ³Ýë³Ï³Ý ¨ Ñ³ñÏ³µÛáõç»ï³ÛÇÝ Ñ³ñ³µ»ñáõÃÛáõÝÝ»ñ, ³ñï³ùÇÝ Ñ³ñ³µ»ñáõÃÛáõÝÝ»ñ 
</t>
    </r>
    <r>
      <rPr>
        <b/>
        <u/>
        <sz val="10"/>
        <rFont val="Arial Armenian"/>
        <family val="2"/>
      </rPr>
      <t>ïáÕ 2110</t>
    </r>
    <r>
      <rPr>
        <b/>
        <sz val="10"/>
        <rFont val="Arial Armenian"/>
        <family val="2"/>
      </rPr>
      <t xml:space="preserve"> +</t>
    </r>
    <r>
      <rPr>
        <sz val="10"/>
        <rFont val="Arial Armenian"/>
        <family val="2"/>
      </rPr>
      <t xml:space="preserve">
²ñï³ùÇÝ ïÝï»ë³Ï³Ý û·ÝáõÃÛáõÝ
</t>
    </r>
    <r>
      <rPr>
        <b/>
        <u/>
        <sz val="10"/>
        <rFont val="Arial Armenian"/>
        <family val="2"/>
      </rPr>
      <t>ïáÕ 2120</t>
    </r>
  </si>
  <si>
    <t xml:space="preserve">                  ³Û¹ ÃíáõÙ` </t>
  </si>
  <si>
    <r>
      <t xml:space="preserve">
Ընդհանուր բնույթի տնտեսական, առևտրային և աշխատանքի գծով հարաբերություններ 
</t>
    </r>
    <r>
      <rPr>
        <b/>
        <sz val="10"/>
        <rFont val="Arial Armenian"/>
        <family val="2"/>
      </rPr>
      <t>տող 2410</t>
    </r>
  </si>
  <si>
    <r>
      <t xml:space="preserve">Գյուղատնտեսություն, անտառային տնտեսություն, ձկնորսություն և որսորդություն 
</t>
    </r>
    <r>
      <rPr>
        <b/>
        <sz val="10"/>
        <rFont val="Arial Armenian"/>
        <family val="2"/>
      </rPr>
      <t>տող 2420</t>
    </r>
  </si>
  <si>
    <r>
      <rPr>
        <sz val="10"/>
        <rFont val="Arial Armenian"/>
        <family val="2"/>
      </rPr>
      <t>Վառելիք և էներգետիկա</t>
    </r>
    <r>
      <rPr>
        <sz val="11"/>
        <rFont val="Arial Armenian"/>
        <family val="2"/>
      </rPr>
      <t xml:space="preserve">
</t>
    </r>
    <r>
      <rPr>
        <b/>
        <sz val="11"/>
        <rFont val="Arial Armenian"/>
        <family val="2"/>
      </rPr>
      <t>տող 2430</t>
    </r>
  </si>
  <si>
    <r>
      <t xml:space="preserve">Լեռնաարդյունահանում, արդյունաբերություն և շինարարություն
</t>
    </r>
    <r>
      <rPr>
        <b/>
        <sz val="11"/>
        <rFont val="Arial Armenian"/>
        <family val="2"/>
      </rPr>
      <t>տող 2440</t>
    </r>
  </si>
  <si>
    <r>
      <t xml:space="preserve">Տրանսպորտ
</t>
    </r>
    <r>
      <rPr>
        <b/>
        <sz val="11"/>
        <rFont val="Arial Armenian"/>
        <family val="2"/>
      </rPr>
      <t>տող 2450</t>
    </r>
  </si>
  <si>
    <t xml:space="preserve">              այդ թվում` </t>
  </si>
  <si>
    <t>ÀÝ¹³Ù»ÝÁ</t>
  </si>
  <si>
    <r>
      <rPr>
        <u/>
        <sz val="10"/>
        <rFont val="Arial Armenian"/>
        <family val="2"/>
      </rPr>
      <t xml:space="preserve">Ð³ïí³Í  1 </t>
    </r>
    <r>
      <rPr>
        <sz val="10"/>
        <rFont val="Arial Armenian"/>
        <family val="2"/>
      </rPr>
      <t xml:space="preserve">
(Ð³Ù³ÛÝùÇ µÛáõç. »Ï³ÙáõïÝ»ñÇ)
</t>
    </r>
    <r>
      <rPr>
        <b/>
        <u/>
        <sz val="10"/>
        <rFont val="Arial Armenian"/>
        <family val="2"/>
      </rPr>
      <t>տող 1392)</t>
    </r>
    <r>
      <rPr>
        <sz val="10"/>
        <rFont val="Arial Armenian"/>
        <family val="2"/>
      </rPr>
      <t xml:space="preserve">
ì³ñã³Ï³Ý µÛáõç»Ç å³Ñáõëï³ÛÇÝ ýáÝ¹Çó ýáÝ¹³ÛÇÝ µÛáõç» Ï³ï³ñíáÕ Ñ³ïÏ³óáõÙÝ»ñÇó Ùáõïù»ñ (»Ï³ÙáõïÝ»ñ տող 1392)</t>
    </r>
  </si>
  <si>
    <t xml:space="preserve">          այդ թվում` </t>
  </si>
  <si>
    <t xml:space="preserve">                       ³Û¹ ÃíáõÙ` </t>
  </si>
  <si>
    <r>
      <t xml:space="preserve">ÀÜ¸Ð²Üàôð ´ÜàôÚÂÆ Ð²Üð²ÚÆÜ Ì²è²ÚàôÂÚàôÜÜºð`  ÁÝ¹³Ù»ÝÁ   
</t>
    </r>
    <r>
      <rPr>
        <b/>
        <u/>
        <sz val="9"/>
        <rFont val="Arial Armenian"/>
        <family val="2"/>
      </rPr>
      <t xml:space="preserve">(ïáÕ2110+ïáÕ2120+ïáÕ2130+
ïáÕ2140+ïáÕ2150  +ïáÕ2160+ïáÕ2170+ïáÕ2180) </t>
    </r>
    <r>
      <rPr>
        <u/>
        <sz val="9"/>
        <rFont val="Arial Armenian"/>
        <family val="2"/>
      </rPr>
      <t xml:space="preserve"> </t>
    </r>
    <r>
      <rPr>
        <sz val="9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</si>
  <si>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Arial Armenian"/>
        <family val="2"/>
      </rPr>
      <t>ïáÕ 2140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ÀÝ¹Ñ³Ýáõñ µÝáõÛÃÇ Ñ»ï³½áï³Ï³Ý ³ßË³ï³Ýù, 
</t>
    </r>
    <r>
      <rPr>
        <b/>
        <u/>
        <sz val="10"/>
        <rFont val="Arial Armenian"/>
        <family val="2"/>
      </rPr>
      <t>ïáÕ 2150</t>
    </r>
    <r>
      <rPr>
        <b/>
        <sz val="10"/>
        <rFont val="Arial Armenian"/>
        <family val="2"/>
      </rPr>
      <t xml:space="preserve">. </t>
    </r>
    <r>
      <rPr>
        <sz val="10"/>
        <rFont val="Arial Armenian"/>
        <family val="2"/>
      </rPr>
      <t xml:space="preserve">ÀÝ¹Ñ³Ýáõñ µÝáõÛÃÇ Ñ³Ýñ³ÛÇÝ Í³é³ÛáõÃÛáõÝÝ»ñÇ ·Íáí Ñ»ï³½áï³Ï³Ý ¨ Ý³Ë³·Í³ÛÇÝ ³ßË³ï³ÝùÝ»ñ
</t>
    </r>
  </si>
  <si>
    <r>
      <rPr>
        <b/>
        <u/>
        <sz val="10"/>
        <rFont val="Arial Armenian"/>
        <family val="2"/>
      </rPr>
      <t>ïáÕ 2200</t>
    </r>
    <r>
      <rPr>
        <sz val="10"/>
        <rFont val="Arial Armenian"/>
        <family val="2"/>
      </rPr>
      <t xml:space="preserve">
ä²Þîä²ÜàôÂÚàôÜ` ÁÝ¹³Ù»ÝÁ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 xml:space="preserve">µÛáõç. ïáÕ 2200                                                                                                                                                           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2210+ïáÕ 2220+ ïáÕ 2230+
ïáÕ 2240+ïáÕ2250)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</si>
  <si>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Arial Armenian"/>
        <family val="2"/>
      </rPr>
      <t>ïáÕ 2300</t>
    </r>
    <r>
      <rPr>
        <sz val="10"/>
        <rFont val="Arial Armenian"/>
        <family val="2"/>
      </rPr>
      <t xml:space="preserve">
Ð²ê²ð²Î²Î²Ü Î²ð¶, 
²Üìî²Ü¶. ºì ¸²î²Î²Ü ¶àðÌàôÜºàôÂÚàôÜ` ÁÝ¹³Ù»ÝÁ                                                                                                                                                                                                                µÛáõç. ïáÕ 2300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2310+ïáÕ 2320+ ïáÕ 2330+ïáÕ 2340+ïáÕ 2350+ïáÕ 2360+ïáÕ 2370)    </t>
    </r>
    <r>
      <rPr>
        <sz val="10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</si>
  <si>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Arial Armenian"/>
        <family val="2"/>
      </rPr>
      <t>ïáÕ 2400</t>
    </r>
    <r>
      <rPr>
        <sz val="10"/>
        <rFont val="Arial Armenian"/>
        <family val="2"/>
      </rPr>
      <t xml:space="preserve">
îÜîºê²Î²Ü Ð²ð²´ºðàôÂÚàôÜÜºð    ÁÝ¹³Ù»ÝÁ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0"/>
        <rFont val="Arial Armenian"/>
        <family val="2"/>
      </rPr>
      <t xml:space="preserve">(ïáÕ 2410+ïáÕ 2420+ïáÕ 2430+ïáÕ 2440+ïáÕ 2450+ïáÕ 2460+ïáÕ 2470+ïáÕ 2480+ïáÕ 2490)   </t>
    </r>
  </si>
  <si>
    <r>
      <t>Կապ /</t>
    </r>
    <r>
      <rPr>
        <b/>
        <u/>
        <sz val="11"/>
        <rFont val="Arial Armenian"/>
        <family val="2"/>
      </rPr>
      <t>տող 2460</t>
    </r>
    <r>
      <rPr>
        <b/>
        <sz val="11"/>
        <rFont val="Arial Armenian"/>
        <family val="2"/>
      </rPr>
      <t xml:space="preserve"> </t>
    </r>
    <r>
      <rPr>
        <sz val="11"/>
        <rFont val="Arial Armenian"/>
        <family val="2"/>
      </rPr>
      <t xml:space="preserve">+
Այլ բնագավառներ </t>
    </r>
    <r>
      <rPr>
        <b/>
        <sz val="11"/>
        <rFont val="Arial Armenian"/>
        <family val="2"/>
      </rPr>
      <t>/</t>
    </r>
    <r>
      <rPr>
        <b/>
        <u/>
        <sz val="11"/>
        <rFont val="Arial Armenian"/>
        <family val="2"/>
      </rPr>
      <t xml:space="preserve">տող 2470/ </t>
    </r>
    <r>
      <rPr>
        <sz val="11"/>
        <rFont val="Arial Armenian"/>
        <family val="2"/>
      </rPr>
      <t xml:space="preserve">+
Տնտ. հարաբերութ-ի գծով հետազոտական  և նախագծային աշխատանքներ </t>
    </r>
    <r>
      <rPr>
        <b/>
        <sz val="11"/>
        <rFont val="Arial Armenian"/>
        <family val="2"/>
      </rPr>
      <t>/</t>
    </r>
    <r>
      <rPr>
        <b/>
        <u/>
        <sz val="11"/>
        <rFont val="Arial Armenian"/>
        <family val="2"/>
      </rPr>
      <t>տող 2480</t>
    </r>
    <r>
      <rPr>
        <b/>
        <sz val="11"/>
        <rFont val="Arial Armenian"/>
        <family val="2"/>
      </rPr>
      <t>/</t>
    </r>
  </si>
  <si>
    <r>
      <t xml:space="preserve">Տնտեսական հարաբերություններ 
(այլ դասերին չպատկանող) 
</t>
    </r>
    <r>
      <rPr>
        <b/>
        <sz val="11"/>
        <rFont val="Arial Armenian"/>
        <family val="2"/>
      </rPr>
      <t xml:space="preserve"> </t>
    </r>
    <r>
      <rPr>
        <b/>
        <u/>
        <sz val="11"/>
        <rFont val="Arial Armenian"/>
        <family val="2"/>
      </rPr>
      <t>/տող 2490/</t>
    </r>
  </si>
  <si>
    <r>
      <rPr>
        <b/>
        <u/>
        <sz val="10"/>
        <rFont val="Arial Armenian"/>
        <family val="2"/>
      </rPr>
      <t>տող 2500</t>
    </r>
    <r>
      <rPr>
        <sz val="10"/>
        <rFont val="Arial Armenian"/>
        <family val="2"/>
      </rPr>
      <t xml:space="preserve">
Þðæ²Î² ØÆæ²ì²ÚðÆ ä²Þîä²ÜàôÂÚàôÜ 
</t>
    </r>
    <r>
      <rPr>
        <u/>
        <sz val="9"/>
        <rFont val="Arial Armenian"/>
        <family val="2"/>
      </rPr>
      <t>(ïáÕ2510+ïáÕ2520+ïáÕ2530+ïáÕ2540+
ïáÕ2550+ïáÕ2560)</t>
    </r>
  </si>
  <si>
    <r>
      <rPr>
        <b/>
        <u/>
        <sz val="10"/>
        <rFont val="Arial Armenian"/>
        <family val="2"/>
      </rPr>
      <t>տող 2600</t>
    </r>
    <r>
      <rPr>
        <sz val="10"/>
        <rFont val="Arial Armenian"/>
        <family val="2"/>
      </rPr>
      <t xml:space="preserve">
´Ü²Î²ð²Ü²ÚÆÜ ÞÆÜ²ð²ðàôÂÚàôÜ ºì  ÎàØàôÜ²È Ì²è²ÚàôÂÚàôÜ                                                                                                                                                                                                                                        µÛáõç. ïáÕ 400                                                      </t>
    </r>
    <r>
      <rPr>
        <b/>
        <sz val="10"/>
        <rFont val="Arial Armenian"/>
        <family val="2"/>
      </rPr>
      <t>(ïáÕ 2610 +ïáÕ 2620 +ïáÕ 2630 +
ïáÕ 2640 + ïáÕ 2650 +
ïáÕ 2660)</t>
    </r>
  </si>
  <si>
    <r>
      <t xml:space="preserve">´Ý³Ï³ñ³Ý³ÛÇÝ ßÇÝ³ñ³ñáõÃÛáõÝ
</t>
    </r>
    <r>
      <rPr>
        <u/>
        <sz val="11"/>
        <rFont val="Arial Armenian"/>
        <family val="2"/>
      </rPr>
      <t xml:space="preserve"> </t>
    </r>
    <r>
      <rPr>
        <b/>
        <u/>
        <sz val="11"/>
        <rFont val="Arial Armenian"/>
        <family val="2"/>
      </rPr>
      <t>ïáÕ 2610</t>
    </r>
  </si>
  <si>
    <r>
      <rPr>
        <sz val="10"/>
        <rFont val="Arial Armenian"/>
        <family val="2"/>
      </rPr>
      <t xml:space="preserve">Ð³Ù³ÛÝù³ÛÇÝ ½³ñ·³óáõÙ </t>
    </r>
    <r>
      <rPr>
        <b/>
        <u/>
        <sz val="10"/>
        <rFont val="Arial Armenian"/>
        <family val="2"/>
      </rPr>
      <t>ïáÕ 2620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æñ³Ù³ï³Ï³ñ³ñáõÙ </t>
    </r>
    <r>
      <rPr>
        <b/>
        <u/>
        <sz val="10"/>
        <rFont val="Arial Armenian"/>
        <family val="2"/>
      </rPr>
      <t>ïáÕ 2630</t>
    </r>
  </si>
  <si>
    <r>
      <t xml:space="preserve">öáÕáóÝ»ñÇ Éáõë³íáñáõÙ </t>
    </r>
    <r>
      <rPr>
        <b/>
        <u/>
        <sz val="10"/>
        <rFont val="Arial Armenian"/>
        <family val="2"/>
      </rPr>
      <t>ïáÕ 2640</t>
    </r>
  </si>
  <si>
    <r>
      <t xml:space="preserve">²èàÔæ²ä²ÐàôÂÚàôÜ`  
 ÁÝ¹³Ù»ÝÁ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9"/>
        <rFont val="Arial Armenian"/>
        <family val="2"/>
      </rPr>
      <t>(ïáÕ 2710 - ïáÕ 2720 
+ïáÕ2730+ïáÕ2740+ïáÕ2750+ïáÕ2760)</t>
    </r>
  </si>
  <si>
    <r>
      <t xml:space="preserve"> </t>
    </r>
    <r>
      <rPr>
        <b/>
        <u/>
        <sz val="10"/>
        <rFont val="Arial Armenian"/>
        <family val="2"/>
      </rPr>
      <t xml:space="preserve">ïáÕ 2620
</t>
    </r>
    <r>
      <rPr>
        <sz val="10"/>
        <rFont val="Arial Armenian"/>
        <family val="2"/>
      </rPr>
      <t xml:space="preserve">´Ý³Ï³ñ³Ý³ÛÇÝ ßÇÝ³ñ³ñáõÃÛ³Ý ¨ ÏáÙáõÝ³É Í³é³ÛáõÃÛáõÝÝ»ñÇ ·Íáí Ñ»ï³½áï³Ï³Ý ¨ Ý³Ë³·Í³ÛÇÝ ³ßË³ï³ÝùÝ»ñ 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´Ý³Ï³ñ³Ý³ÛÇÝ ßÇÝ³ñ³ñáõÃÛ³Ý ¨ ÏáÙáõÝ³É Í³é³ÛáõÃÛáõÝÝ»ñ (³ÛÉ ¹³ë»ñÇÝ ãå³ïÏ³ÝáÕ)  </t>
    </r>
    <r>
      <rPr>
        <b/>
        <u/>
        <sz val="10"/>
        <rFont val="Arial Armenian"/>
        <family val="2"/>
      </rPr>
      <t>ïáÕ 2650</t>
    </r>
    <r>
      <rPr>
        <sz val="10"/>
        <rFont val="Arial Armenian"/>
        <family val="2"/>
      </rPr>
      <t xml:space="preserve"> +</t>
    </r>
    <r>
      <rPr>
        <b/>
        <u/>
        <sz val="10"/>
        <rFont val="Arial Armenian"/>
        <family val="2"/>
      </rPr>
      <t xml:space="preserve">ïáÕ 2660 </t>
    </r>
  </si>
  <si>
    <t xml:space="preserve">         որից` </t>
  </si>
  <si>
    <t>տող4212
 Էներգետիկ  ծառայություններ</t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</si>
  <si>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</si>
  <si>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</si>
  <si>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</si>
  <si>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r>
      <rPr>
        <u/>
        <sz val="10"/>
        <rFont val="GHEA Grapalat"/>
        <family val="3"/>
      </rPr>
      <t xml:space="preserve">բյուջ տող. 4238 </t>
    </r>
    <r>
      <rPr>
        <sz val="9"/>
        <rFont val="GHEA Grapalat"/>
        <family val="3"/>
      </rPr>
      <t xml:space="preserve">
 Ընդհանուր բնույթի այլ ծառայություններ</t>
    </r>
  </si>
  <si>
    <t xml:space="preserve">որից` </t>
  </si>
  <si>
    <r>
      <rPr>
        <b/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</si>
  <si>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</si>
  <si>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t xml:space="preserve">1.1. ԱՇԽԱՏԱՆՔԻ ՎԱՐՁԱՏՐՈՒԹՅՈՒՆ (տող4110+տող4120+տող4130)          </t>
  </si>
  <si>
    <t>Անվանումը</t>
  </si>
  <si>
    <t>Հ/Հ</t>
  </si>
  <si>
    <t>տարեկան ճշտված պլան</t>
  </si>
  <si>
    <t>փաստ</t>
  </si>
  <si>
    <t xml:space="preserve"> վարչական մաս</t>
  </si>
  <si>
    <t>ֆոնդային մաս</t>
  </si>
  <si>
    <t xml:space="preserve"> ԸՆԴԱՄԵՆԸ </t>
  </si>
  <si>
    <t>Վ Ա Ր Չ Ա Կ Ա Ն   Մ Ա Ս</t>
  </si>
  <si>
    <r>
      <rPr>
        <b/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</si>
  <si>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r>
      <rPr>
        <b/>
        <sz val="10"/>
        <rFont val="GHEA Grapalat"/>
        <family val="3"/>
      </rPr>
      <t xml:space="preserve">բյուջ տող. 4300 </t>
    </r>
    <r>
      <rPr>
        <sz val="10"/>
        <rFont val="GHEA Grapalat"/>
        <family val="3"/>
      </rPr>
      <t xml:space="preserve">
1.3. ՏՈԿՈՍԱՎՃԱՐՆԵՐ (տող4310+տող 4320+տող4330)</t>
    </r>
  </si>
  <si>
    <r>
      <rPr>
        <b/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0"/>
        <rFont val="GHEA Grapalat"/>
        <family val="3"/>
      </rPr>
      <t>(տող4120)</t>
    </r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</si>
  <si>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</si>
  <si>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</si>
  <si>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</si>
  <si>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rPr>
        <b/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</si>
  <si>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r>
      <rPr>
        <b/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</si>
  <si>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r>
      <rPr>
        <b/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</si>
  <si>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b/>
        <sz val="10"/>
        <rFont val="GHEA Grapalat"/>
        <family val="3"/>
      </rPr>
      <t>բյուջետ. տող 4531</t>
    </r>
    <r>
      <rPr>
        <sz val="10"/>
        <rFont val="GHEA Grapalat"/>
        <family val="3"/>
      </rPr>
      <t xml:space="preserve">
- Ընթացիկ դրամաշնորհներ պետական և համայնքների ոչ առևտրային կազմակերպություններին</t>
    </r>
  </si>
  <si>
    <r>
      <rPr>
        <b/>
        <sz val="11"/>
        <rFont val="GHEA Grapalat"/>
        <family val="3"/>
      </rPr>
      <t>բյուջետ. տող 4500</t>
    </r>
    <r>
      <rPr>
        <b/>
        <sz val="10"/>
        <rFont val="GHEA Grapalat"/>
        <family val="3"/>
      </rPr>
      <t xml:space="preserve">
1.5. ԴՐԱՄԱՇՆՈՐՀՆԵՐ (տող4510+տող4520+տող4530+տող4540)</t>
    </r>
  </si>
  <si>
    <r>
      <rPr>
        <b/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</si>
  <si>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t>որից` 
ՊԱՀՈՒՍՏԱՅԻՆ ՄԻՋՈՑՆԵՐ (տող4771)</t>
  </si>
  <si>
    <r>
      <rPr>
        <b/>
        <sz val="11"/>
        <rFont val="GHEA Grapalat"/>
        <family val="3"/>
      </rPr>
      <t>բյուջետ. տող 4700</t>
    </r>
    <r>
      <rPr>
        <sz val="11"/>
        <rFont val="GHEA Grapalat"/>
        <family val="3"/>
      </rPr>
      <t xml:space="preserve">
1.7. ԱՅԼ ԾԱԽՍԵՐ (տող4710+տող4720+տող4730+տող4740+տող4750+տող4760+տող4770)</t>
    </r>
  </si>
  <si>
    <r>
      <t xml:space="preserve"> </t>
    </r>
    <r>
      <rPr>
        <b/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</si>
  <si>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</si>
  <si>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r>
      <t xml:space="preserve">1.2. ՊԱՇԱՐՆԵՐ
</t>
    </r>
    <r>
      <rPr>
        <b/>
        <sz val="9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</si>
  <si>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t xml:space="preserve">1.4. ՉԱՐՏԱԴՐՎԱԾ ԱԿՏԻՎՆԵՐԻ ԻՐԱՑՈՒՄԻՑ ՄՈՒՏՔԵՐ`                               (տող6410+տող6420+տող6430+տող6440) </t>
  </si>
  <si>
    <r>
      <rPr>
        <b/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</si>
  <si>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</si>
  <si>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r>
      <t xml:space="preserve">
բյուջ. տող 6100)
1.1. ՀԻՄՆԱԿԱՆ ՄԻՋՈՑՆԵՐԻ ԻՐԱՑՈՒՄԻՑ ՄՈՒՏՔԵՐ 
</t>
    </r>
    <r>
      <rPr>
        <b/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b/>
        <sz val="10"/>
        <rFont val="GHEA Grapalat"/>
        <family val="3"/>
      </rPr>
      <t xml:space="preserve">(բյուջ. տող 6200)
</t>
    </r>
    <r>
      <rPr>
        <sz val="10"/>
        <rFont val="GHEA Grapalat"/>
        <family val="3"/>
      </rPr>
      <t xml:space="preserve">1.3. ԲԱՐՁՐԱՐԺԵՔ ԱԿՏԻՎՆԵՐԻ ԻՐԱՑՈՒՄԻՑ ՄՈՒՏՔԵՐ </t>
    </r>
    <r>
      <rPr>
        <b/>
        <sz val="10"/>
        <rFont val="GHEA Grapalat"/>
        <family val="3"/>
      </rPr>
      <t xml:space="preserve">
  (տող 6300)</t>
    </r>
    <r>
      <rPr>
        <sz val="9"/>
        <rFont val="GHEA Grapalat"/>
        <family val="3"/>
      </rPr>
      <t xml:space="preserve">
</t>
    </r>
  </si>
  <si>
    <r>
      <rPr>
        <b/>
        <sz val="10"/>
        <rFont val="GHEA Grapalat"/>
        <family val="3"/>
      </rPr>
      <t>տող4213</t>
    </r>
    <r>
      <rPr>
        <sz val="10"/>
        <rFont val="GHEA Grapalat"/>
        <family val="3"/>
      </rPr>
      <t xml:space="preserve">
Կոմունալ ծառայություններ</t>
    </r>
  </si>
  <si>
    <r>
      <rPr>
        <b/>
        <sz val="10"/>
        <rFont val="GHEA Grapalat"/>
        <family val="3"/>
      </rPr>
      <t xml:space="preserve">բյուջետ. տող 4400
</t>
    </r>
    <r>
      <rPr>
        <sz val="10"/>
        <rFont val="GHEA Grapalat"/>
        <family val="3"/>
      </rPr>
      <t xml:space="preserve">
1.4. ՍՈՒԲՍԻԴԻԱՆԵՐ  (տող4410+տող4420)</t>
    </r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</si>
  <si>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</si>
  <si>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</si>
  <si>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</si>
  <si>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t>հազ. դրամ</t>
  </si>
  <si>
    <t>No</t>
  </si>
  <si>
    <t>Ընդամենը</t>
  </si>
  <si>
    <t>ՏԵՂԵԿԱՏՎՈՒԹՅՈՒՆ</t>
  </si>
  <si>
    <t>209001 Î³å³Ý ù.</t>
  </si>
  <si>
    <t>209007 ø³ç³ñ³Ý ù.</t>
  </si>
  <si>
    <t>209003 ¶áñÇë ù.</t>
  </si>
  <si>
    <t>209097 î³Ã¨</t>
  </si>
  <si>
    <t>209101 î»Õ</t>
  </si>
  <si>
    <t>209006 êÇëÇ³Ý ù.</t>
  </si>
  <si>
    <t>209028 ¶áñ³Ûù</t>
  </si>
  <si>
    <t>209005 Ø»ÕñÇ ù.</t>
  </si>
  <si>
    <t>ՀՀ Սյունիքի մարզի համայնքների  բյուջեների ծախսերի վերաբերյալ
(ըստ ծախսերի տնտեսագիտական դասակարգման)  2022 թվականի  տարի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</si>
</sst>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46" x14ac:knownFonts="1">
    <font>
      <sz val="12"/>
      <name val="Times Armenian"/>
    </font>
    <font>
      <sz val="10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sz val="12"/>
      <name val="Times Armenian"/>
      <family val="1"/>
    </font>
    <font>
      <b/>
      <sz val="8"/>
      <name val="Arial Armenian"/>
      <family val="2"/>
    </font>
    <font>
      <b/>
      <u/>
      <sz val="10"/>
      <name val="Arial Armenian"/>
      <family val="2"/>
    </font>
    <font>
      <b/>
      <sz val="10"/>
      <name val="Arial Armenian"/>
      <family val="2"/>
    </font>
    <font>
      <b/>
      <sz val="9"/>
      <name val="Arial Armenian"/>
      <family val="2"/>
    </font>
    <font>
      <b/>
      <sz val="11"/>
      <name val="Arial Armenian"/>
      <family val="2"/>
    </font>
    <font>
      <u/>
      <sz val="10"/>
      <name val="Arial Armenian"/>
      <family val="2"/>
    </font>
    <font>
      <b/>
      <u/>
      <sz val="9"/>
      <name val="Arial Armenian"/>
      <family val="2"/>
    </font>
    <font>
      <u/>
      <sz val="9"/>
      <name val="Arial Armenian"/>
      <family val="2"/>
    </font>
    <font>
      <u/>
      <sz val="11"/>
      <name val="Arial Armenian"/>
      <family val="2"/>
    </font>
    <font>
      <b/>
      <u/>
      <sz val="11"/>
      <name val="Arial Armenian"/>
      <family val="2"/>
    </font>
    <font>
      <sz val="9"/>
      <name val="GHEA Grapalat"/>
      <family val="3"/>
    </font>
    <font>
      <sz val="10"/>
      <name val="GHEA Grapalat"/>
      <family val="3"/>
    </font>
    <font>
      <u/>
      <sz val="10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10"/>
      <name val="Arial"/>
      <family val="2"/>
      <charset val="204"/>
    </font>
    <font>
      <b/>
      <sz val="11"/>
      <color indexed="8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sz val="11"/>
      <color indexed="10"/>
      <name val="Arial Armenian"/>
      <family val="2"/>
    </font>
    <font>
      <sz val="11"/>
      <color indexed="20"/>
      <name val="Arial Armenian"/>
      <family val="2"/>
    </font>
    <font>
      <sz val="11"/>
      <color indexed="17"/>
      <name val="Arial Armenian"/>
      <family val="2"/>
    </font>
    <font>
      <b/>
      <sz val="18"/>
      <color indexed="62"/>
      <name val="Cambria"/>
      <family val="2"/>
    </font>
    <font>
      <i/>
      <sz val="11"/>
      <color indexed="23"/>
      <name val="Arial Armenian"/>
      <family val="2"/>
    </font>
    <font>
      <b/>
      <sz val="15"/>
      <color indexed="62"/>
      <name val="Arial Armenian"/>
      <family val="2"/>
    </font>
    <font>
      <b/>
      <sz val="13"/>
      <color indexed="62"/>
      <name val="Arial Armenian"/>
      <family val="2"/>
    </font>
    <font>
      <b/>
      <sz val="11"/>
      <color indexed="62"/>
      <name val="Arial Armenian"/>
      <family val="2"/>
    </font>
    <font>
      <b/>
      <sz val="11"/>
      <color indexed="10"/>
      <name val="Arial Armenian"/>
      <family val="2"/>
    </font>
    <font>
      <sz val="11"/>
      <color indexed="19"/>
      <name val="Arial Armenian"/>
      <family val="2"/>
    </font>
    <font>
      <b/>
      <sz val="11"/>
      <color indexed="9"/>
      <name val="Arial Armenian"/>
      <family val="2"/>
    </font>
    <font>
      <sz val="11"/>
      <color indexed="9"/>
      <name val="Arial Armenian"/>
      <family val="2"/>
    </font>
    <font>
      <sz val="11"/>
      <color indexed="8"/>
      <name val="Arial Armenian"/>
      <family val="2"/>
    </font>
    <font>
      <sz val="11"/>
      <color theme="1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7">
    <xf numFmtId="0" fontId="0" fillId="0" borderId="0"/>
    <xf numFmtId="0" fontId="29" fillId="0" borderId="1" applyNumberFormat="0" applyFill="0" applyAlignment="0" applyProtection="0"/>
    <xf numFmtId="0" fontId="30" fillId="2" borderId="2" applyNumberFormat="0" applyAlignment="0" applyProtection="0"/>
    <xf numFmtId="0" fontId="31" fillId="3" borderId="3" applyNumberFormat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2" applyNumberFormat="0" applyAlignment="0" applyProtection="0"/>
    <xf numFmtId="0" fontId="41" fillId="2" borderId="0" applyNumberFormat="0" applyBorder="0" applyAlignment="0" applyProtection="0"/>
    <xf numFmtId="0" fontId="42" fillId="6" borderId="8" applyNumberFormat="0" applyAlignment="0" applyProtection="0"/>
    <xf numFmtId="0" fontId="28" fillId="7" borderId="9" applyNumberFormat="0" applyFont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7" borderId="0" applyNumberFormat="0" applyBorder="0" applyAlignment="0" applyProtection="0"/>
    <xf numFmtId="0" fontId="44" fillId="16" borderId="0" applyNumberFormat="0" applyBorder="0" applyAlignment="0" applyProtection="0"/>
    <xf numFmtId="0" fontId="44" fillId="5" borderId="0" applyNumberFormat="0" applyBorder="0" applyAlignment="0" applyProtection="0"/>
    <xf numFmtId="0" fontId="44" fillId="7" borderId="0" applyNumberFormat="0" applyBorder="0" applyAlignment="0" applyProtection="0"/>
    <xf numFmtId="0" fontId="44" fillId="5" borderId="0" applyNumberFormat="0" applyBorder="0" applyAlignment="0" applyProtection="0"/>
    <xf numFmtId="0" fontId="44" fillId="15" borderId="0" applyNumberFormat="0" applyBorder="0" applyAlignment="0" applyProtection="0"/>
    <xf numFmtId="0" fontId="44" fillId="2" borderId="0" applyNumberFormat="0" applyBorder="0" applyAlignment="0" applyProtection="0"/>
    <xf numFmtId="0" fontId="44" fillId="17" borderId="0" applyNumberFormat="0" applyBorder="0" applyAlignment="0" applyProtection="0"/>
    <xf numFmtId="0" fontId="44" fillId="5" borderId="0" applyNumberFormat="0" applyBorder="0" applyAlignment="0" applyProtection="0"/>
    <xf numFmtId="0" fontId="44" fillId="7" borderId="0" applyNumberFormat="0" applyBorder="0" applyAlignment="0" applyProtection="0"/>
    <xf numFmtId="0" fontId="43" fillId="5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7" borderId="0" applyNumberFormat="0" applyBorder="0" applyAlignment="0" applyProtection="0"/>
    <xf numFmtId="0" fontId="43" fillId="5" borderId="0" applyNumberFormat="0" applyBorder="0" applyAlignment="0" applyProtection="0"/>
    <xf numFmtId="0" fontId="43" fillId="1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45" fillId="0" borderId="0"/>
  </cellStyleXfs>
  <cellXfs count="174">
    <xf numFmtId="0" fontId="0" fillId="0" borderId="0" xfId="0"/>
    <xf numFmtId="0" fontId="5" fillId="18" borderId="10" xfId="0" applyFont="1" applyFill="1" applyBorder="1" applyAlignment="1" applyProtection="1">
      <alignment horizontal="center" vertical="center" wrapText="1"/>
    </xf>
    <xf numFmtId="0" fontId="6" fillId="0" borderId="0" xfId="0" applyFont="1"/>
    <xf numFmtId="164" fontId="6" fillId="0" borderId="0" xfId="0" applyNumberFormat="1" applyFont="1"/>
    <xf numFmtId="0" fontId="6" fillId="0" borderId="0" xfId="0" applyFont="1" applyBorder="1"/>
    <xf numFmtId="0" fontId="4" fillId="18" borderId="10" xfId="0" applyFont="1" applyFill="1" applyBorder="1" applyAlignment="1" applyProtection="1">
      <alignment horizontal="center" vertical="center" wrapText="1"/>
    </xf>
    <xf numFmtId="0" fontId="5" fillId="19" borderId="10" xfId="0" applyFont="1" applyFill="1" applyBorder="1" applyAlignment="1" applyProtection="1">
      <alignment horizontal="center" vertical="center" wrapText="1"/>
    </xf>
    <xf numFmtId="0" fontId="4" fillId="19" borderId="10" xfId="0" applyFont="1" applyFill="1" applyBorder="1" applyAlignment="1" applyProtection="1">
      <alignment horizontal="center" vertical="center" wrapText="1"/>
    </xf>
    <xf numFmtId="0" fontId="5" fillId="0" borderId="0" xfId="0" applyFont="1"/>
    <xf numFmtId="0" fontId="6" fillId="0" borderId="0" xfId="0" applyFont="1" applyAlignment="1"/>
    <xf numFmtId="0" fontId="6" fillId="0" borderId="0" xfId="0" applyFont="1" applyAlignment="1">
      <alignment vertical="center" wrapText="1"/>
    </xf>
    <xf numFmtId="165" fontId="3" fillId="20" borderId="10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left" vertical="center"/>
    </xf>
    <xf numFmtId="165" fontId="3" fillId="0" borderId="10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2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vertical="center"/>
    </xf>
    <xf numFmtId="4" fontId="4" fillId="21" borderId="10" xfId="0" applyNumberFormat="1" applyFont="1" applyFill="1" applyBorder="1" applyAlignment="1">
      <alignment horizontal="center" vertical="center" wrapText="1"/>
    </xf>
    <xf numFmtId="4" fontId="4" fillId="22" borderId="10" xfId="0" applyNumberFormat="1" applyFont="1" applyFill="1" applyBorder="1" applyAlignment="1">
      <alignment horizontal="center" vertical="center" wrapText="1"/>
    </xf>
    <xf numFmtId="4" fontId="5" fillId="21" borderId="10" xfId="0" applyNumberFormat="1" applyFont="1" applyFill="1" applyBorder="1" applyAlignment="1">
      <alignment horizontal="center" vertical="center" wrapText="1"/>
    </xf>
    <xf numFmtId="4" fontId="5" fillId="22" borderId="10" xfId="0" applyNumberFormat="1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5" fontId="4" fillId="0" borderId="10" xfId="54" applyNumberFormat="1" applyFont="1" applyFill="1" applyBorder="1" applyAlignment="1">
      <alignment horizontal="right" vertical="center"/>
    </xf>
    <xf numFmtId="0" fontId="9" fillId="0" borderId="10" xfId="0" applyFont="1" applyBorder="1"/>
    <xf numFmtId="0" fontId="9" fillId="0" borderId="0" xfId="0" applyFont="1"/>
    <xf numFmtId="165" fontId="9" fillId="0" borderId="10" xfId="0" applyNumberFormat="1" applyFont="1" applyBorder="1"/>
    <xf numFmtId="164" fontId="3" fillId="0" borderId="10" xfId="0" applyNumberFormat="1" applyFont="1" applyBorder="1" applyAlignment="1">
      <alignment vertical="center" wrapText="1"/>
    </xf>
    <xf numFmtId="164" fontId="3" fillId="23" borderId="10" xfId="0" applyNumberFormat="1" applyFont="1" applyFill="1" applyBorder="1" applyAlignment="1">
      <alignment horizontal="right" vertical="center" wrapText="1"/>
    </xf>
    <xf numFmtId="164" fontId="3" fillId="23" borderId="10" xfId="0" applyNumberFormat="1" applyFont="1" applyFill="1" applyBorder="1" applyAlignment="1">
      <alignment horizontal="right"/>
    </xf>
    <xf numFmtId="0" fontId="4" fillId="24" borderId="10" xfId="0" applyFont="1" applyFill="1" applyBorder="1" applyAlignment="1">
      <alignment horizontal="center" vertical="center" wrapText="1"/>
    </xf>
    <xf numFmtId="0" fontId="19" fillId="18" borderId="10" xfId="0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protection locked="0"/>
    </xf>
    <xf numFmtId="0" fontId="25" fillId="0" borderId="0" xfId="0" applyFont="1" applyAlignment="1" applyProtection="1">
      <protection locked="0"/>
    </xf>
    <xf numFmtId="0" fontId="26" fillId="0" borderId="0" xfId="0" applyFont="1" applyProtection="1"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vertical="center" wrapText="1"/>
      <protection locked="0"/>
    </xf>
    <xf numFmtId="0" fontId="25" fillId="0" borderId="0" xfId="0" applyFont="1" applyAlignment="1" applyProtection="1">
      <alignment wrapText="1"/>
      <protection locked="0"/>
    </xf>
    <xf numFmtId="0" fontId="20" fillId="0" borderId="0" xfId="0" applyFont="1" applyAlignment="1" applyProtection="1">
      <alignment horizontal="right"/>
      <protection locked="0"/>
    </xf>
    <xf numFmtId="0" fontId="24" fillId="25" borderId="10" xfId="0" applyFont="1" applyFill="1" applyBorder="1" applyAlignment="1" applyProtection="1">
      <alignment horizontal="center" vertical="center" wrapText="1"/>
    </xf>
    <xf numFmtId="0" fontId="24" fillId="0" borderId="0" xfId="0" applyFont="1" applyProtection="1"/>
    <xf numFmtId="4" fontId="19" fillId="21" borderId="10" xfId="0" applyNumberFormat="1" applyFont="1" applyFill="1" applyBorder="1" applyAlignment="1" applyProtection="1">
      <alignment horizontal="center" vertical="center" wrapText="1"/>
    </xf>
    <xf numFmtId="14" fontId="25" fillId="0" borderId="0" xfId="0" applyNumberFormat="1" applyFont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 wrapText="1"/>
    </xf>
    <xf numFmtId="165" fontId="19" fillId="0" borderId="10" xfId="0" applyNumberFormat="1" applyFont="1" applyBorder="1" applyAlignment="1" applyProtection="1">
      <alignment vertical="center" wrapText="1"/>
    </xf>
    <xf numFmtId="3" fontId="19" fillId="26" borderId="10" xfId="0" applyNumberFormat="1" applyFont="1" applyFill="1" applyBorder="1" applyAlignment="1" applyProtection="1">
      <alignment horizontal="center" vertical="center" wrapText="1"/>
      <protection locked="0"/>
    </xf>
    <xf numFmtId="165" fontId="4" fillId="26" borderId="10" xfId="0" applyNumberFormat="1" applyFont="1" applyFill="1" applyBorder="1" applyAlignment="1" applyProtection="1">
      <alignment horizontal="left" vertical="center"/>
      <protection locked="0"/>
    </xf>
    <xf numFmtId="165" fontId="4" fillId="0" borderId="10" xfId="0" applyNumberFormat="1" applyFont="1" applyBorder="1" applyProtection="1">
      <protection locked="0"/>
    </xf>
    <xf numFmtId="0" fontId="5" fillId="0" borderId="10" xfId="0" applyFont="1" applyBorder="1" applyAlignment="1" applyProtection="1">
      <alignment horizontal="center" vertical="center" wrapText="1"/>
    </xf>
    <xf numFmtId="0" fontId="3" fillId="23" borderId="19" xfId="0" applyFont="1" applyFill="1" applyBorder="1" applyAlignment="1" applyProtection="1">
      <alignment horizontal="center" vertical="center" wrapText="1"/>
    </xf>
    <xf numFmtId="0" fontId="3" fillId="23" borderId="13" xfId="0" applyFont="1" applyFill="1" applyBorder="1" applyAlignment="1" applyProtection="1">
      <alignment horizontal="center" vertical="center" wrapText="1"/>
    </xf>
    <xf numFmtId="0" fontId="3" fillId="23" borderId="20" xfId="0" applyFont="1" applyFill="1" applyBorder="1" applyAlignment="1" applyProtection="1">
      <alignment horizontal="center" vertical="center" wrapText="1"/>
    </xf>
    <xf numFmtId="0" fontId="3" fillId="23" borderId="17" xfId="0" applyFont="1" applyFill="1" applyBorder="1" applyAlignment="1" applyProtection="1">
      <alignment horizontal="center" vertical="center" wrapText="1"/>
    </xf>
    <xf numFmtId="0" fontId="3" fillId="23" borderId="12" xfId="0" applyFont="1" applyFill="1" applyBorder="1" applyAlignment="1" applyProtection="1">
      <alignment horizontal="center" vertical="center" wrapText="1"/>
    </xf>
    <xf numFmtId="0" fontId="3" fillId="23" borderId="18" xfId="0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2" borderId="10" xfId="0" applyFont="1" applyFill="1" applyBorder="1" applyAlignment="1" applyProtection="1">
      <alignment horizontal="left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26" borderId="19" xfId="0" applyFont="1" applyFill="1" applyBorder="1" applyAlignment="1" applyProtection="1">
      <alignment horizontal="center" vertical="center" wrapText="1"/>
    </xf>
    <xf numFmtId="0" fontId="3" fillId="26" borderId="13" xfId="0" applyFont="1" applyFill="1" applyBorder="1" applyAlignment="1" applyProtection="1">
      <alignment horizontal="center" vertical="center" wrapText="1"/>
    </xf>
    <xf numFmtId="0" fontId="3" fillId="26" borderId="20" xfId="0" applyFont="1" applyFill="1" applyBorder="1" applyAlignment="1" applyProtection="1">
      <alignment horizontal="center" vertical="center" wrapText="1"/>
    </xf>
    <xf numFmtId="0" fontId="3" fillId="26" borderId="17" xfId="0" applyFont="1" applyFill="1" applyBorder="1" applyAlignment="1" applyProtection="1">
      <alignment horizontal="center" vertical="center" wrapText="1"/>
    </xf>
    <xf numFmtId="0" fontId="3" fillId="26" borderId="12" xfId="0" applyFont="1" applyFill="1" applyBorder="1" applyAlignment="1" applyProtection="1">
      <alignment horizontal="center" vertical="center" wrapText="1"/>
    </xf>
    <xf numFmtId="0" fontId="3" fillId="26" borderId="18" xfId="0" applyFont="1" applyFill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 applyProtection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</xf>
    <xf numFmtId="0" fontId="3" fillId="0" borderId="15" xfId="0" applyFont="1" applyBorder="1" applyAlignment="1" applyProtection="1">
      <alignment horizontal="left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 wrapText="1"/>
    </xf>
    <xf numFmtId="0" fontId="7" fillId="26" borderId="19" xfId="0" applyNumberFormat="1" applyFont="1" applyFill="1" applyBorder="1" applyAlignment="1" applyProtection="1">
      <alignment horizontal="center" vertical="center" wrapText="1"/>
    </xf>
    <xf numFmtId="0" fontId="7" fillId="26" borderId="13" xfId="0" applyNumberFormat="1" applyFont="1" applyFill="1" applyBorder="1" applyAlignment="1" applyProtection="1">
      <alignment horizontal="center" vertical="center" wrapText="1"/>
    </xf>
    <xf numFmtId="0" fontId="7" fillId="26" borderId="20" xfId="0" applyNumberFormat="1" applyFont="1" applyFill="1" applyBorder="1" applyAlignment="1" applyProtection="1">
      <alignment horizontal="center" vertical="center" wrapText="1"/>
    </xf>
    <xf numFmtId="0" fontId="7" fillId="26" borderId="21" xfId="0" applyNumberFormat="1" applyFont="1" applyFill="1" applyBorder="1" applyAlignment="1" applyProtection="1">
      <alignment horizontal="center" vertical="center" wrapText="1"/>
    </xf>
    <xf numFmtId="0" fontId="7" fillId="26" borderId="0" xfId="0" applyNumberFormat="1" applyFont="1" applyFill="1" applyBorder="1" applyAlignment="1" applyProtection="1">
      <alignment horizontal="center" vertical="center" wrapText="1"/>
    </xf>
    <xf numFmtId="0" fontId="7" fillId="26" borderId="22" xfId="0" applyNumberFormat="1" applyFont="1" applyFill="1" applyBorder="1" applyAlignment="1" applyProtection="1">
      <alignment horizontal="center" vertical="center" wrapText="1"/>
    </xf>
    <xf numFmtId="0" fontId="7" fillId="26" borderId="17" xfId="0" applyNumberFormat="1" applyFont="1" applyFill="1" applyBorder="1" applyAlignment="1" applyProtection="1">
      <alignment horizontal="center" vertical="center" wrapText="1"/>
    </xf>
    <xf numFmtId="0" fontId="7" fillId="26" borderId="12" xfId="0" applyNumberFormat="1" applyFont="1" applyFill="1" applyBorder="1" applyAlignment="1" applyProtection="1">
      <alignment horizontal="center" vertical="center" wrapText="1"/>
    </xf>
    <xf numFmtId="0" fontId="7" fillId="26" borderId="18" xfId="0" applyNumberFormat="1" applyFont="1" applyFill="1" applyBorder="1" applyAlignment="1" applyProtection="1">
      <alignment horizontal="center" vertical="center" wrapText="1"/>
    </xf>
    <xf numFmtId="0" fontId="3" fillId="27" borderId="19" xfId="0" applyFont="1" applyFill="1" applyBorder="1" applyAlignment="1" applyProtection="1">
      <alignment horizontal="left" vertical="center" wrapText="1"/>
    </xf>
    <xf numFmtId="0" fontId="3" fillId="27" borderId="13" xfId="0" applyFont="1" applyFill="1" applyBorder="1" applyAlignment="1" applyProtection="1">
      <alignment horizontal="left" vertical="center" wrapText="1"/>
    </xf>
    <xf numFmtId="0" fontId="3" fillId="27" borderId="20" xfId="0" applyFont="1" applyFill="1" applyBorder="1" applyAlignment="1" applyProtection="1">
      <alignment horizontal="left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22" borderId="16" xfId="0" applyFont="1" applyFill="1" applyBorder="1" applyAlignment="1" applyProtection="1">
      <alignment horizontal="left" vertical="center" wrapText="1"/>
    </xf>
    <xf numFmtId="0" fontId="3" fillId="22" borderId="14" xfId="0" applyFont="1" applyFill="1" applyBorder="1" applyAlignment="1" applyProtection="1">
      <alignment horizontal="left" vertical="center" wrapText="1"/>
    </xf>
    <xf numFmtId="0" fontId="3" fillId="22" borderId="15" xfId="0" applyFont="1" applyFill="1" applyBorder="1" applyAlignment="1" applyProtection="1">
      <alignment horizontal="left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4" fontId="24" fillId="22" borderId="14" xfId="0" applyNumberFormat="1" applyFont="1" applyFill="1" applyBorder="1" applyAlignment="1" applyProtection="1">
      <alignment horizontal="center" vertical="center" wrapText="1"/>
    </xf>
    <xf numFmtId="4" fontId="19" fillId="0" borderId="10" xfId="0" applyNumberFormat="1" applyFont="1" applyBorder="1" applyAlignment="1" applyProtection="1">
      <alignment horizontal="center" vertical="center" wrapText="1"/>
    </xf>
    <xf numFmtId="0" fontId="19" fillId="0" borderId="16" xfId="0" applyFont="1" applyBorder="1" applyAlignment="1" applyProtection="1">
      <alignment horizontal="center" vertical="center" wrapText="1"/>
    </xf>
    <xf numFmtId="0" fontId="19" fillId="0" borderId="15" xfId="0" applyFont="1" applyBorder="1" applyAlignment="1" applyProtection="1">
      <alignment horizontal="center" vertical="center" wrapText="1"/>
    </xf>
    <xf numFmtId="0" fontId="19" fillId="0" borderId="16" xfId="0" applyFont="1" applyBorder="1" applyAlignment="1" applyProtection="1">
      <alignment horizontal="left" vertical="center" wrapText="1"/>
    </xf>
    <xf numFmtId="0" fontId="19" fillId="0" borderId="14" xfId="0" applyFont="1" applyBorder="1" applyAlignment="1" applyProtection="1">
      <alignment horizontal="left" vertical="center" wrapText="1"/>
    </xf>
    <xf numFmtId="0" fontId="19" fillId="0" borderId="15" xfId="0" applyFont="1" applyBorder="1" applyAlignment="1" applyProtection="1">
      <alignment horizontal="left" vertical="center" wrapText="1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5" xfId="0" applyFont="1" applyBorder="1" applyAlignment="1" applyProtection="1">
      <alignment horizontal="center" vertical="center" wrapText="1"/>
    </xf>
    <xf numFmtId="0" fontId="20" fillId="22" borderId="10" xfId="0" applyNumberFormat="1" applyFont="1" applyFill="1" applyBorder="1" applyAlignment="1" applyProtection="1">
      <alignment horizontal="center" vertical="center" wrapText="1"/>
    </xf>
    <xf numFmtId="4" fontId="19" fillId="28" borderId="16" xfId="0" applyNumberFormat="1" applyFont="1" applyFill="1" applyBorder="1" applyAlignment="1" applyProtection="1">
      <alignment horizontal="center" vertical="center" wrapText="1"/>
    </xf>
    <xf numFmtId="4" fontId="19" fillId="28" borderId="14" xfId="0" applyNumberFormat="1" applyFont="1" applyFill="1" applyBorder="1" applyAlignment="1" applyProtection="1">
      <alignment horizontal="center" vertical="center" wrapText="1"/>
    </xf>
    <xf numFmtId="0" fontId="20" fillId="22" borderId="16" xfId="0" applyNumberFormat="1" applyFont="1" applyFill="1" applyBorder="1" applyAlignment="1" applyProtection="1">
      <alignment horizontal="center" vertical="center" wrapText="1"/>
    </xf>
    <xf numFmtId="0" fontId="20" fillId="22" borderId="15" xfId="0" applyNumberFormat="1" applyFont="1" applyFill="1" applyBorder="1" applyAlignment="1" applyProtection="1">
      <alignment horizontal="center" vertical="center" wrapText="1"/>
    </xf>
    <xf numFmtId="0" fontId="20" fillId="22" borderId="10" xfId="0" applyFont="1" applyFill="1" applyBorder="1" applyAlignment="1" applyProtection="1">
      <alignment horizontal="center" vertical="center" wrapText="1"/>
    </xf>
    <xf numFmtId="0" fontId="19" fillId="22" borderId="10" xfId="0" applyFont="1" applyFill="1" applyBorder="1" applyAlignment="1" applyProtection="1">
      <alignment horizontal="center" vertical="center" wrapText="1"/>
    </xf>
    <xf numFmtId="0" fontId="19" fillId="0" borderId="10" xfId="0" applyFont="1" applyBorder="1" applyAlignment="1" applyProtection="1">
      <alignment horizontal="center" vertical="center" wrapText="1"/>
    </xf>
    <xf numFmtId="0" fontId="25" fillId="0" borderId="16" xfId="0" applyFont="1" applyBorder="1" applyAlignment="1" applyProtection="1">
      <alignment horizontal="center" vertical="center" wrapText="1"/>
    </xf>
    <xf numFmtId="0" fontId="25" fillId="0" borderId="14" xfId="0" applyFont="1" applyBorder="1" applyAlignment="1" applyProtection="1">
      <alignment horizontal="center" vertical="center" wrapText="1"/>
    </xf>
    <xf numFmtId="0" fontId="25" fillId="0" borderId="15" xfId="0" applyFont="1" applyBorder="1" applyAlignment="1" applyProtection="1">
      <alignment horizontal="center" vertical="center" wrapText="1"/>
    </xf>
    <xf numFmtId="4" fontId="19" fillId="0" borderId="16" xfId="0" applyNumberFormat="1" applyFont="1" applyBorder="1" applyAlignment="1" applyProtection="1">
      <alignment horizontal="center" vertical="center" wrapText="1"/>
    </xf>
    <xf numFmtId="4" fontId="19" fillId="0" borderId="14" xfId="0" applyNumberFormat="1" applyFont="1" applyBorder="1" applyAlignment="1" applyProtection="1">
      <alignment horizontal="center" vertical="center" wrapText="1"/>
    </xf>
    <xf numFmtId="4" fontId="19" fillId="0" borderId="19" xfId="0" applyNumberFormat="1" applyFont="1" applyBorder="1" applyAlignment="1" applyProtection="1">
      <alignment horizontal="center" vertical="center" wrapText="1"/>
    </xf>
    <xf numFmtId="4" fontId="19" fillId="0" borderId="20" xfId="0" applyNumberFormat="1" applyFont="1" applyBorder="1" applyAlignment="1" applyProtection="1">
      <alignment horizontal="center" vertical="center" wrapText="1"/>
    </xf>
    <xf numFmtId="4" fontId="19" fillId="0" borderId="17" xfId="0" applyNumberFormat="1" applyFont="1" applyBorder="1" applyAlignment="1" applyProtection="1">
      <alignment horizontal="center" vertical="center" wrapText="1"/>
    </xf>
    <xf numFmtId="4" fontId="19" fillId="0" borderId="18" xfId="0" applyNumberFormat="1" applyFont="1" applyBorder="1" applyAlignment="1" applyProtection="1">
      <alignment horizontal="center" vertical="center" wrapText="1"/>
    </xf>
    <xf numFmtId="165" fontId="19" fillId="0" borderId="16" xfId="0" applyNumberFormat="1" applyFont="1" applyBorder="1" applyAlignment="1" applyProtection="1">
      <alignment horizontal="center"/>
      <protection locked="0"/>
    </xf>
    <xf numFmtId="165" fontId="19" fillId="0" borderId="15" xfId="0" applyNumberFormat="1" applyFont="1" applyBorder="1" applyAlignment="1" applyProtection="1">
      <alignment horizontal="center"/>
      <protection locked="0"/>
    </xf>
    <xf numFmtId="0" fontId="24" fillId="25" borderId="10" xfId="0" applyFont="1" applyFill="1" applyBorder="1" applyAlignment="1" applyProtection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</xf>
    <xf numFmtId="0" fontId="20" fillId="22" borderId="19" xfId="0" applyNumberFormat="1" applyFont="1" applyFill="1" applyBorder="1" applyAlignment="1" applyProtection="1">
      <alignment horizontal="center" vertical="center" wrapText="1"/>
    </xf>
    <xf numFmtId="0" fontId="20" fillId="22" borderId="13" xfId="0" applyNumberFormat="1" applyFont="1" applyFill="1" applyBorder="1" applyAlignment="1" applyProtection="1">
      <alignment horizontal="center" vertical="center" wrapText="1"/>
    </xf>
    <xf numFmtId="0" fontId="20" fillId="22" borderId="20" xfId="0" applyNumberFormat="1" applyFont="1" applyFill="1" applyBorder="1" applyAlignment="1" applyProtection="1">
      <alignment horizontal="center" vertical="center" wrapText="1"/>
    </xf>
    <xf numFmtId="0" fontId="20" fillId="22" borderId="21" xfId="0" applyNumberFormat="1" applyFont="1" applyFill="1" applyBorder="1" applyAlignment="1" applyProtection="1">
      <alignment horizontal="center" vertical="center" wrapText="1"/>
    </xf>
    <xf numFmtId="0" fontId="20" fillId="22" borderId="0" xfId="0" applyNumberFormat="1" applyFont="1" applyFill="1" applyBorder="1" applyAlignment="1" applyProtection="1">
      <alignment horizontal="center" vertical="center" wrapText="1"/>
    </xf>
    <xf numFmtId="0" fontId="20" fillId="22" borderId="22" xfId="0" applyNumberFormat="1" applyFont="1" applyFill="1" applyBorder="1" applyAlignment="1" applyProtection="1">
      <alignment horizontal="center" vertical="center" wrapText="1"/>
    </xf>
    <xf numFmtId="0" fontId="19" fillId="0" borderId="14" xfId="0" applyFont="1" applyBorder="1" applyAlignment="1" applyProtection="1">
      <alignment horizontal="center" vertical="center" wrapText="1"/>
    </xf>
    <xf numFmtId="4" fontId="24" fillId="20" borderId="16" xfId="0" applyNumberFormat="1" applyFont="1" applyFill="1" applyBorder="1" applyAlignment="1" applyProtection="1">
      <alignment horizontal="center" vertical="center" wrapText="1"/>
    </xf>
    <xf numFmtId="4" fontId="24" fillId="20" borderId="14" xfId="0" applyNumberFormat="1" applyFont="1" applyFill="1" applyBorder="1" applyAlignment="1" applyProtection="1">
      <alignment horizontal="center" vertical="center" wrapText="1"/>
    </xf>
    <xf numFmtId="4" fontId="24" fillId="20" borderId="15" xfId="0" applyNumberFormat="1" applyFont="1" applyFill="1" applyBorder="1" applyAlignment="1" applyProtection="1">
      <alignment horizontal="center" vertical="center" wrapText="1"/>
    </xf>
    <xf numFmtId="0" fontId="19" fillId="0" borderId="19" xfId="0" applyFont="1" applyBorder="1" applyAlignment="1" applyProtection="1">
      <alignment horizontal="center" vertical="center" wrapText="1"/>
    </xf>
    <xf numFmtId="0" fontId="19" fillId="0" borderId="20" xfId="0" applyFont="1" applyBorder="1" applyAlignment="1" applyProtection="1">
      <alignment horizontal="center" vertical="center" wrapText="1"/>
    </xf>
    <xf numFmtId="0" fontId="19" fillId="0" borderId="17" xfId="0" applyFont="1" applyBorder="1" applyAlignment="1" applyProtection="1">
      <alignment horizontal="center" vertical="center" wrapText="1"/>
    </xf>
    <xf numFmtId="0" fontId="19" fillId="0" borderId="18" xfId="0" applyFont="1" applyBorder="1" applyAlignment="1" applyProtection="1">
      <alignment horizontal="center" vertical="center" wrapText="1"/>
    </xf>
    <xf numFmtId="0" fontId="19" fillId="20" borderId="16" xfId="0" applyFont="1" applyFill="1" applyBorder="1" applyAlignment="1" applyProtection="1">
      <alignment horizontal="center" vertical="center" wrapText="1"/>
    </xf>
    <xf numFmtId="0" fontId="19" fillId="20" borderId="15" xfId="0" applyFont="1" applyFill="1" applyBorder="1" applyAlignment="1" applyProtection="1">
      <alignment horizontal="center" vertical="center" wrapText="1"/>
    </xf>
    <xf numFmtId="0" fontId="20" fillId="0" borderId="19" xfId="0" applyFont="1" applyBorder="1" applyAlignment="1" applyProtection="1">
      <alignment horizontal="center" vertical="center" wrapText="1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26" fillId="0" borderId="0" xfId="0" applyFont="1" applyAlignment="1" applyProtection="1">
      <alignment horizontal="center"/>
      <protection locked="0"/>
    </xf>
    <xf numFmtId="0" fontId="20" fillId="20" borderId="10" xfId="0" applyNumberFormat="1" applyFont="1" applyFill="1" applyBorder="1" applyAlignment="1" applyProtection="1">
      <alignment horizontal="center" vertical="center" wrapText="1"/>
    </xf>
    <xf numFmtId="4" fontId="19" fillId="0" borderId="15" xfId="0" applyNumberFormat="1" applyFont="1" applyBorder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12" xfId="0" applyFont="1" applyBorder="1" applyAlignment="1" applyProtection="1">
      <alignment horizontal="center" vertical="center" wrapText="1"/>
      <protection locked="0"/>
    </xf>
    <xf numFmtId="0" fontId="20" fillId="27" borderId="10" xfId="0" applyNumberFormat="1" applyFont="1" applyFill="1" applyBorder="1" applyAlignment="1" applyProtection="1">
      <alignment horizontal="center" vertical="center" wrapText="1"/>
    </xf>
    <xf numFmtId="4" fontId="19" fillId="20" borderId="16" xfId="0" applyNumberFormat="1" applyFont="1" applyFill="1" applyBorder="1" applyAlignment="1" applyProtection="1">
      <alignment horizontal="center" vertical="center" wrapText="1"/>
    </xf>
    <xf numFmtId="4" fontId="19" fillId="20" borderId="14" xfId="0" applyNumberFormat="1" applyFont="1" applyFill="1" applyBorder="1" applyAlignment="1" applyProtection="1">
      <alignment horizontal="center" vertical="center" wrapText="1"/>
    </xf>
    <xf numFmtId="4" fontId="19" fillId="20" borderId="15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wrapText="1"/>
      <protection locked="0"/>
    </xf>
    <xf numFmtId="0" fontId="23" fillId="0" borderId="10" xfId="0" applyFont="1" applyBorder="1" applyAlignment="1" applyProtection="1">
      <alignment horizontal="center" vertical="center" wrapText="1"/>
    </xf>
  </cellXfs>
  <cellStyles count="57">
    <cellStyle name="????" xfId="1"/>
    <cellStyle name="???? " xfId="2"/>
    <cellStyle name="?????" xfId="3"/>
    <cellStyle name="????? ??????????????" xfId="4"/>
    <cellStyle name="??????" xfId="5"/>
    <cellStyle name="???????" xfId="6"/>
    <cellStyle name="????????" xfId="7"/>
    <cellStyle name="?????????" xfId="8"/>
    <cellStyle name="????????? ??????" xfId="9"/>
    <cellStyle name="????????? 1" xfId="10"/>
    <cellStyle name="????????? 2" xfId="11"/>
    <cellStyle name="????????? 3" xfId="12"/>
    <cellStyle name="????????? 4" xfId="13"/>
    <cellStyle name="??????????" xfId="14"/>
    <cellStyle name="???????????" xfId="15"/>
    <cellStyle name="??????????? ??????" xfId="16"/>
    <cellStyle name="??????????_Mutqer" xfId="17"/>
    <cellStyle name="??????1" xfId="18"/>
    <cellStyle name="??????2" xfId="19"/>
    <cellStyle name="??????3" xfId="20"/>
    <cellStyle name="??????4" xfId="21"/>
    <cellStyle name="??????5" xfId="22"/>
    <cellStyle name="??????6" xfId="23"/>
    <cellStyle name="20% - ??????1" xfId="24"/>
    <cellStyle name="20% - ??????2" xfId="25"/>
    <cellStyle name="20% - ??????3" xfId="26"/>
    <cellStyle name="20% - ??????4" xfId="27"/>
    <cellStyle name="20% - ??????5" xfId="28"/>
    <cellStyle name="20% - ??????6" xfId="29"/>
    <cellStyle name="40% - ??????1" xfId="30"/>
    <cellStyle name="40% - ??????2" xfId="31"/>
    <cellStyle name="40% - ??????3" xfId="32"/>
    <cellStyle name="40% - ??????4" xfId="33"/>
    <cellStyle name="40% - ??????5" xfId="34"/>
    <cellStyle name="40% - ??????6" xfId="35"/>
    <cellStyle name="60% - ??????1" xfId="36"/>
    <cellStyle name="60% - ??????2" xfId="37"/>
    <cellStyle name="60% - ??????3" xfId="38"/>
    <cellStyle name="60% - ??????4" xfId="39"/>
    <cellStyle name="60% - ??????5" xfId="40"/>
    <cellStyle name="60% - ??????6" xfId="41"/>
    <cellStyle name="Normal 12 5" xfId="42"/>
    <cellStyle name="Normal 12 5 2" xfId="43"/>
    <cellStyle name="Normal 2 2" xfId="44"/>
    <cellStyle name="Normal 2 3" xfId="45"/>
    <cellStyle name="Normal 20 2" xfId="46"/>
    <cellStyle name="Normal 20 2 2" xfId="47"/>
    <cellStyle name="Normal 22 2" xfId="48"/>
    <cellStyle name="Normal 22 2 2" xfId="49"/>
    <cellStyle name="Normal 26 2" xfId="50"/>
    <cellStyle name="Normal 26 2 2" xfId="51"/>
    <cellStyle name="Normal 28 2" xfId="52"/>
    <cellStyle name="Normal 28 2 2" xfId="53"/>
    <cellStyle name="Normal_Sheet2" xfId="54"/>
    <cellStyle name="Обычный" xfId="0" builtinId="0"/>
    <cellStyle name="Обычный 2 2" xfId="55"/>
    <cellStyle name="Обычный 3" xfId="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130"/>
  <sheetViews>
    <sheetView topLeftCell="B2" workbookViewId="0">
      <pane xSplit="2" ySplit="8" topLeftCell="D10" activePane="bottomRight" state="frozen"/>
      <selection activeCell="B2" sqref="B2"/>
      <selection pane="topRight" activeCell="D2" sqref="D2"/>
      <selection pane="bottomLeft" activeCell="B10" sqref="B10"/>
      <selection pane="bottomRight" activeCell="K12" sqref="K12"/>
    </sheetView>
  </sheetViews>
  <sheetFormatPr defaultRowHeight="15" x14ac:dyDescent="0.2"/>
  <cols>
    <col min="1" max="1" width="0.875" style="2" hidden="1" customWidth="1"/>
    <col min="2" max="2" width="3.875" style="2" customWidth="1"/>
    <col min="3" max="3" width="16.125" style="2" customWidth="1"/>
    <col min="4" max="4" width="9" style="2"/>
    <col min="5" max="5" width="9.75" style="2" customWidth="1"/>
    <col min="6" max="6" width="8.875" style="2" customWidth="1"/>
    <col min="7" max="7" width="9.125" style="2" customWidth="1"/>
    <col min="8" max="8" width="8.25" style="2" customWidth="1"/>
    <col min="9" max="9" width="9.125" style="2" customWidth="1"/>
    <col min="10" max="10" width="9.25" style="2" customWidth="1"/>
    <col min="11" max="12" width="9.375" style="2" customWidth="1"/>
    <col min="13" max="21" width="9.125" style="2" customWidth="1"/>
    <col min="22" max="22" width="8.75" style="2" customWidth="1"/>
    <col min="23" max="23" width="9.125" style="2" customWidth="1"/>
    <col min="24" max="24" width="8.625" style="2" customWidth="1"/>
    <col min="25" max="25" width="9.125" style="2" customWidth="1"/>
    <col min="26" max="26" width="8.375" style="2" customWidth="1"/>
    <col min="27" max="27" width="7.75" style="2" customWidth="1"/>
    <col min="28" max="28" width="8.375" style="2" customWidth="1"/>
    <col min="29" max="29" width="8.625" style="2" customWidth="1"/>
    <col min="30" max="30" width="9" style="2"/>
    <col min="31" max="31" width="10.5" style="2" customWidth="1"/>
    <col min="32" max="32" width="8.375" style="2" customWidth="1"/>
    <col min="33" max="34" width="7.75" style="2" customWidth="1"/>
    <col min="35" max="35" width="9.875" style="2" customWidth="1"/>
    <col min="36" max="36" width="7.375" style="2" customWidth="1"/>
    <col min="37" max="37" width="7.75" style="2" customWidth="1"/>
    <col min="38" max="39" width="7.875" style="2" customWidth="1"/>
    <col min="40" max="40" width="9.375" style="2" customWidth="1"/>
    <col min="41" max="45" width="9.25" style="2" customWidth="1"/>
    <col min="46" max="46" width="11.125" style="2" customWidth="1"/>
    <col min="47" max="69" width="9.25" style="2" customWidth="1"/>
    <col min="70" max="70" width="8.25" style="2" customWidth="1"/>
    <col min="71" max="71" width="9" style="2"/>
    <col min="72" max="72" width="8.75" style="2" customWidth="1"/>
    <col min="73" max="73" width="9.25" style="2" customWidth="1"/>
    <col min="74" max="74" width="7.75" style="2" customWidth="1"/>
    <col min="75" max="75" width="9" style="2"/>
    <col min="76" max="76" width="8.5" style="2" customWidth="1"/>
    <col min="77" max="93" width="9.25" style="2" customWidth="1"/>
    <col min="94" max="94" width="8.875" style="2" customWidth="1"/>
    <col min="95" max="95" width="9.125" style="2" customWidth="1"/>
    <col min="96" max="96" width="9.625" style="2" customWidth="1"/>
    <col min="97" max="97" width="8.875" style="2" customWidth="1"/>
    <col min="98" max="98" width="9.625" style="2" customWidth="1"/>
    <col min="99" max="99" width="8.625" style="2" customWidth="1"/>
    <col min="100" max="100" width="9.125" style="2" customWidth="1"/>
    <col min="101" max="101" width="8.875" style="2" customWidth="1"/>
    <col min="102" max="102" width="10.25" style="2" customWidth="1"/>
    <col min="103" max="103" width="9.875" style="2" customWidth="1"/>
    <col min="104" max="104" width="8.75" style="2" customWidth="1"/>
    <col min="105" max="105" width="8.5" style="2" customWidth="1"/>
    <col min="106" max="106" width="7.5" style="2" customWidth="1"/>
    <col min="107" max="108" width="7.875" style="2" customWidth="1"/>
    <col min="109" max="109" width="7.75" style="2" customWidth="1"/>
    <col min="110" max="110" width="9.625" style="2" customWidth="1"/>
    <col min="111" max="111" width="8.875" style="2" customWidth="1"/>
    <col min="112" max="112" width="7.875" style="2" customWidth="1"/>
    <col min="113" max="113" width="8.125" style="2" customWidth="1"/>
    <col min="114" max="115" width="7.5" style="2" customWidth="1"/>
    <col min="116" max="116" width="9.75" style="2" customWidth="1"/>
    <col min="117" max="16384" width="9" style="2"/>
  </cols>
  <sheetData>
    <row r="1" spans="2:117" ht="17.25" customHeight="1" x14ac:dyDescent="0.2">
      <c r="B1" s="80" t="s">
        <v>2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</row>
    <row r="2" spans="2:117" ht="25.5" customHeight="1" x14ac:dyDescent="0.2">
      <c r="B2" s="81" t="s">
        <v>19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9"/>
      <c r="DC2" s="19"/>
      <c r="DD2" s="19"/>
      <c r="DE2" s="19"/>
      <c r="DF2" s="19"/>
      <c r="DG2" s="19"/>
      <c r="DH2" s="19"/>
      <c r="DI2" s="19"/>
      <c r="DJ2" s="19"/>
      <c r="DK2" s="19"/>
    </row>
    <row r="3" spans="2:117" ht="12.75" customHeight="1" x14ac:dyDescent="0.2">
      <c r="C3" s="3"/>
      <c r="D3" s="3"/>
      <c r="E3" s="3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82" t="s">
        <v>6</v>
      </c>
      <c r="AK3" s="82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</row>
    <row r="4" spans="2:117" ht="16.5" customHeight="1" x14ac:dyDescent="0.2">
      <c r="B4" s="88" t="s">
        <v>4</v>
      </c>
      <c r="C4" s="83" t="s">
        <v>0</v>
      </c>
      <c r="D4" s="89" t="s">
        <v>20</v>
      </c>
      <c r="E4" s="90"/>
      <c r="F4" s="90"/>
      <c r="G4" s="90"/>
      <c r="H4" s="90"/>
      <c r="I4" s="91"/>
      <c r="J4" s="98" t="s">
        <v>34</v>
      </c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100"/>
    </row>
    <row r="5" spans="2:117" ht="16.5" customHeight="1" x14ac:dyDescent="0.2">
      <c r="B5" s="88"/>
      <c r="C5" s="83"/>
      <c r="D5" s="92"/>
      <c r="E5" s="93"/>
      <c r="F5" s="93"/>
      <c r="G5" s="93"/>
      <c r="H5" s="93"/>
      <c r="I5" s="94"/>
      <c r="J5" s="55" t="s">
        <v>35</v>
      </c>
      <c r="K5" s="56"/>
      <c r="L5" s="56"/>
      <c r="M5" s="57"/>
      <c r="N5" s="84" t="s">
        <v>24</v>
      </c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6"/>
      <c r="AD5" s="55" t="s">
        <v>37</v>
      </c>
      <c r="AE5" s="56"/>
      <c r="AF5" s="56"/>
      <c r="AG5" s="57"/>
      <c r="AH5" s="55" t="s">
        <v>38</v>
      </c>
      <c r="AI5" s="56"/>
      <c r="AJ5" s="56"/>
      <c r="AK5" s="57"/>
      <c r="AL5" s="55" t="s">
        <v>39</v>
      </c>
      <c r="AM5" s="56"/>
      <c r="AN5" s="56"/>
      <c r="AO5" s="57"/>
      <c r="AP5" s="104" t="s">
        <v>33</v>
      </c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6"/>
      <c r="BR5" s="55" t="s">
        <v>42</v>
      </c>
      <c r="BS5" s="56"/>
      <c r="BT5" s="56"/>
      <c r="BU5" s="57"/>
      <c r="BV5" s="55" t="s">
        <v>43</v>
      </c>
      <c r="BW5" s="56"/>
      <c r="BX5" s="56"/>
      <c r="BY5" s="57"/>
      <c r="BZ5" s="67" t="s">
        <v>30</v>
      </c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1" t="s">
        <v>47</v>
      </c>
      <c r="CQ5" s="61"/>
      <c r="CR5" s="61"/>
      <c r="CS5" s="61"/>
      <c r="CT5" s="68" t="s">
        <v>9</v>
      </c>
      <c r="CU5" s="69"/>
      <c r="CV5" s="69"/>
      <c r="CW5" s="70"/>
      <c r="CX5" s="72" t="s">
        <v>18</v>
      </c>
      <c r="CY5" s="73"/>
      <c r="CZ5" s="73"/>
      <c r="DA5" s="74"/>
      <c r="DB5" s="72" t="s">
        <v>7</v>
      </c>
      <c r="DC5" s="73"/>
      <c r="DD5" s="73"/>
      <c r="DE5" s="74"/>
      <c r="DF5" s="72" t="s">
        <v>8</v>
      </c>
      <c r="DG5" s="73"/>
      <c r="DH5" s="73"/>
      <c r="DI5" s="73"/>
      <c r="DJ5" s="73"/>
      <c r="DK5" s="74"/>
      <c r="DL5" s="66" t="s">
        <v>32</v>
      </c>
      <c r="DM5" s="66"/>
    </row>
    <row r="6" spans="2:117" ht="105.75" customHeight="1" x14ac:dyDescent="0.2">
      <c r="B6" s="88"/>
      <c r="C6" s="83"/>
      <c r="D6" s="95"/>
      <c r="E6" s="96"/>
      <c r="F6" s="96"/>
      <c r="G6" s="96"/>
      <c r="H6" s="96"/>
      <c r="I6" s="97"/>
      <c r="J6" s="58"/>
      <c r="K6" s="59"/>
      <c r="L6" s="59"/>
      <c r="M6" s="60"/>
      <c r="N6" s="71" t="s">
        <v>23</v>
      </c>
      <c r="O6" s="63"/>
      <c r="P6" s="63"/>
      <c r="Q6" s="64"/>
      <c r="R6" s="61" t="s">
        <v>22</v>
      </c>
      <c r="S6" s="61"/>
      <c r="T6" s="61"/>
      <c r="U6" s="61"/>
      <c r="V6" s="61" t="s">
        <v>36</v>
      </c>
      <c r="W6" s="61"/>
      <c r="X6" s="61"/>
      <c r="Y6" s="61"/>
      <c r="Z6" s="61" t="s">
        <v>21</v>
      </c>
      <c r="AA6" s="61"/>
      <c r="AB6" s="61"/>
      <c r="AC6" s="61"/>
      <c r="AD6" s="58"/>
      <c r="AE6" s="59"/>
      <c r="AF6" s="59"/>
      <c r="AG6" s="60"/>
      <c r="AH6" s="58"/>
      <c r="AI6" s="59"/>
      <c r="AJ6" s="59"/>
      <c r="AK6" s="60"/>
      <c r="AL6" s="58"/>
      <c r="AM6" s="59"/>
      <c r="AN6" s="59"/>
      <c r="AO6" s="60"/>
      <c r="AP6" s="101" t="s">
        <v>25</v>
      </c>
      <c r="AQ6" s="102"/>
      <c r="AR6" s="102"/>
      <c r="AS6" s="103"/>
      <c r="AT6" s="101" t="s">
        <v>26</v>
      </c>
      <c r="AU6" s="102"/>
      <c r="AV6" s="102"/>
      <c r="AW6" s="103"/>
      <c r="AX6" s="110" t="s">
        <v>27</v>
      </c>
      <c r="AY6" s="111"/>
      <c r="AZ6" s="111"/>
      <c r="BA6" s="112"/>
      <c r="BB6" s="110" t="s">
        <v>28</v>
      </c>
      <c r="BC6" s="111"/>
      <c r="BD6" s="111"/>
      <c r="BE6" s="112"/>
      <c r="BF6" s="65" t="s">
        <v>29</v>
      </c>
      <c r="BG6" s="65"/>
      <c r="BH6" s="65"/>
      <c r="BI6" s="65"/>
      <c r="BJ6" s="65" t="s">
        <v>40</v>
      </c>
      <c r="BK6" s="65"/>
      <c r="BL6" s="65"/>
      <c r="BM6" s="65"/>
      <c r="BN6" s="65" t="s">
        <v>41</v>
      </c>
      <c r="BO6" s="65"/>
      <c r="BP6" s="65"/>
      <c r="BQ6" s="65"/>
      <c r="BR6" s="58"/>
      <c r="BS6" s="59"/>
      <c r="BT6" s="59"/>
      <c r="BU6" s="60"/>
      <c r="BV6" s="58"/>
      <c r="BW6" s="59"/>
      <c r="BX6" s="59"/>
      <c r="BY6" s="60"/>
      <c r="BZ6" s="107" t="s">
        <v>44</v>
      </c>
      <c r="CA6" s="108"/>
      <c r="CB6" s="108"/>
      <c r="CC6" s="109"/>
      <c r="CD6" s="62" t="s">
        <v>45</v>
      </c>
      <c r="CE6" s="63"/>
      <c r="CF6" s="63"/>
      <c r="CG6" s="64"/>
      <c r="CH6" s="71" t="s">
        <v>46</v>
      </c>
      <c r="CI6" s="63"/>
      <c r="CJ6" s="63"/>
      <c r="CK6" s="64"/>
      <c r="CL6" s="71" t="s">
        <v>48</v>
      </c>
      <c r="CM6" s="63"/>
      <c r="CN6" s="63"/>
      <c r="CO6" s="64"/>
      <c r="CP6" s="61"/>
      <c r="CQ6" s="61"/>
      <c r="CR6" s="61"/>
      <c r="CS6" s="61"/>
      <c r="CT6" s="71"/>
      <c r="CU6" s="63"/>
      <c r="CV6" s="63"/>
      <c r="CW6" s="64"/>
      <c r="CX6" s="75"/>
      <c r="CY6" s="76"/>
      <c r="CZ6" s="76"/>
      <c r="DA6" s="77"/>
      <c r="DB6" s="75"/>
      <c r="DC6" s="76"/>
      <c r="DD6" s="76"/>
      <c r="DE6" s="77"/>
      <c r="DF6" s="75"/>
      <c r="DG6" s="76"/>
      <c r="DH6" s="76"/>
      <c r="DI6" s="76"/>
      <c r="DJ6" s="76"/>
      <c r="DK6" s="77"/>
      <c r="DL6" s="66"/>
      <c r="DM6" s="66"/>
    </row>
    <row r="7" spans="2:117" ht="25.5" customHeight="1" x14ac:dyDescent="0.2">
      <c r="B7" s="88"/>
      <c r="C7" s="83"/>
      <c r="D7" s="54" t="s">
        <v>15</v>
      </c>
      <c r="E7" s="54"/>
      <c r="F7" s="54" t="s">
        <v>14</v>
      </c>
      <c r="G7" s="54"/>
      <c r="H7" s="54" t="s">
        <v>5</v>
      </c>
      <c r="I7" s="54"/>
      <c r="J7" s="54" t="s">
        <v>12</v>
      </c>
      <c r="K7" s="54"/>
      <c r="L7" s="54" t="s">
        <v>13</v>
      </c>
      <c r="M7" s="54"/>
      <c r="N7" s="54" t="s">
        <v>12</v>
      </c>
      <c r="O7" s="54"/>
      <c r="P7" s="54" t="s">
        <v>13</v>
      </c>
      <c r="Q7" s="54"/>
      <c r="R7" s="54" t="s">
        <v>12</v>
      </c>
      <c r="S7" s="54"/>
      <c r="T7" s="54" t="s">
        <v>13</v>
      </c>
      <c r="U7" s="54"/>
      <c r="V7" s="54" t="s">
        <v>12</v>
      </c>
      <c r="W7" s="54"/>
      <c r="X7" s="54" t="s">
        <v>13</v>
      </c>
      <c r="Y7" s="54"/>
      <c r="Z7" s="54" t="s">
        <v>12</v>
      </c>
      <c r="AA7" s="54"/>
      <c r="AB7" s="54" t="s">
        <v>13</v>
      </c>
      <c r="AC7" s="54"/>
      <c r="AD7" s="54" t="s">
        <v>12</v>
      </c>
      <c r="AE7" s="54"/>
      <c r="AF7" s="54" t="s">
        <v>13</v>
      </c>
      <c r="AG7" s="54"/>
      <c r="AH7" s="54" t="s">
        <v>12</v>
      </c>
      <c r="AI7" s="54"/>
      <c r="AJ7" s="54" t="s">
        <v>13</v>
      </c>
      <c r="AK7" s="54"/>
      <c r="AL7" s="54" t="s">
        <v>12</v>
      </c>
      <c r="AM7" s="54"/>
      <c r="AN7" s="54" t="s">
        <v>13</v>
      </c>
      <c r="AO7" s="54"/>
      <c r="AP7" s="54" t="s">
        <v>12</v>
      </c>
      <c r="AQ7" s="54"/>
      <c r="AR7" s="54" t="s">
        <v>13</v>
      </c>
      <c r="AS7" s="54"/>
      <c r="AT7" s="54" t="s">
        <v>12</v>
      </c>
      <c r="AU7" s="54"/>
      <c r="AV7" s="54" t="s">
        <v>13</v>
      </c>
      <c r="AW7" s="54"/>
      <c r="AX7" s="54" t="s">
        <v>12</v>
      </c>
      <c r="AY7" s="54"/>
      <c r="AZ7" s="54" t="s">
        <v>13</v>
      </c>
      <c r="BA7" s="54"/>
      <c r="BB7" s="54" t="s">
        <v>12</v>
      </c>
      <c r="BC7" s="54"/>
      <c r="BD7" s="54" t="s">
        <v>13</v>
      </c>
      <c r="BE7" s="54"/>
      <c r="BF7" s="54" t="s">
        <v>12</v>
      </c>
      <c r="BG7" s="54"/>
      <c r="BH7" s="54" t="s">
        <v>13</v>
      </c>
      <c r="BI7" s="54"/>
      <c r="BJ7" s="54" t="s">
        <v>12</v>
      </c>
      <c r="BK7" s="54"/>
      <c r="BL7" s="54" t="s">
        <v>13</v>
      </c>
      <c r="BM7" s="54"/>
      <c r="BN7" s="54" t="s">
        <v>12</v>
      </c>
      <c r="BO7" s="54"/>
      <c r="BP7" s="54" t="s">
        <v>13</v>
      </c>
      <c r="BQ7" s="54"/>
      <c r="BR7" s="54" t="s">
        <v>12</v>
      </c>
      <c r="BS7" s="54"/>
      <c r="BT7" s="54" t="s">
        <v>13</v>
      </c>
      <c r="BU7" s="54"/>
      <c r="BV7" s="54" t="s">
        <v>12</v>
      </c>
      <c r="BW7" s="54"/>
      <c r="BX7" s="54" t="s">
        <v>13</v>
      </c>
      <c r="BY7" s="54"/>
      <c r="BZ7" s="54" t="s">
        <v>12</v>
      </c>
      <c r="CA7" s="54"/>
      <c r="CB7" s="54" t="s">
        <v>13</v>
      </c>
      <c r="CC7" s="54"/>
      <c r="CD7" s="54" t="s">
        <v>12</v>
      </c>
      <c r="CE7" s="54"/>
      <c r="CF7" s="54" t="s">
        <v>13</v>
      </c>
      <c r="CG7" s="54"/>
      <c r="CH7" s="54" t="s">
        <v>12</v>
      </c>
      <c r="CI7" s="54"/>
      <c r="CJ7" s="54" t="s">
        <v>13</v>
      </c>
      <c r="CK7" s="54"/>
      <c r="CL7" s="54" t="s">
        <v>12</v>
      </c>
      <c r="CM7" s="54"/>
      <c r="CN7" s="54" t="s">
        <v>13</v>
      </c>
      <c r="CO7" s="54"/>
      <c r="CP7" s="54" t="s">
        <v>12</v>
      </c>
      <c r="CQ7" s="54"/>
      <c r="CR7" s="54" t="s">
        <v>13</v>
      </c>
      <c r="CS7" s="54"/>
      <c r="CT7" s="54" t="s">
        <v>12</v>
      </c>
      <c r="CU7" s="54"/>
      <c r="CV7" s="54" t="s">
        <v>13</v>
      </c>
      <c r="CW7" s="54"/>
      <c r="CX7" s="54" t="s">
        <v>12</v>
      </c>
      <c r="CY7" s="54"/>
      <c r="CZ7" s="54" t="s">
        <v>13</v>
      </c>
      <c r="DA7" s="54"/>
      <c r="DB7" s="54" t="s">
        <v>12</v>
      </c>
      <c r="DC7" s="54"/>
      <c r="DD7" s="54" t="s">
        <v>13</v>
      </c>
      <c r="DE7" s="54"/>
      <c r="DF7" s="78" t="s">
        <v>31</v>
      </c>
      <c r="DG7" s="79"/>
      <c r="DH7" s="54" t="s">
        <v>12</v>
      </c>
      <c r="DI7" s="54"/>
      <c r="DJ7" s="54" t="s">
        <v>13</v>
      </c>
      <c r="DK7" s="54"/>
      <c r="DL7" s="54" t="s">
        <v>13</v>
      </c>
      <c r="DM7" s="54"/>
    </row>
    <row r="8" spans="2:117" ht="48" customHeight="1" x14ac:dyDescent="0.2">
      <c r="B8" s="88"/>
      <c r="C8" s="83"/>
      <c r="D8" s="21" t="s">
        <v>3</v>
      </c>
      <c r="E8" s="5" t="s">
        <v>17</v>
      </c>
      <c r="F8" s="21" t="s">
        <v>3</v>
      </c>
      <c r="G8" s="5" t="s">
        <v>16</v>
      </c>
      <c r="H8" s="22" t="s">
        <v>3</v>
      </c>
      <c r="I8" s="7" t="s">
        <v>11</v>
      </c>
      <c r="J8" s="23" t="s">
        <v>3</v>
      </c>
      <c r="K8" s="1" t="s">
        <v>11</v>
      </c>
      <c r="L8" s="24" t="s">
        <v>3</v>
      </c>
      <c r="M8" s="6" t="s">
        <v>11</v>
      </c>
      <c r="N8" s="23" t="s">
        <v>3</v>
      </c>
      <c r="O8" s="1" t="s">
        <v>11</v>
      </c>
      <c r="P8" s="24" t="s">
        <v>3</v>
      </c>
      <c r="Q8" s="6" t="s">
        <v>11</v>
      </c>
      <c r="R8" s="23" t="s">
        <v>3</v>
      </c>
      <c r="S8" s="1" t="s">
        <v>11</v>
      </c>
      <c r="T8" s="24" t="s">
        <v>3</v>
      </c>
      <c r="U8" s="6" t="s">
        <v>11</v>
      </c>
      <c r="V8" s="23" t="s">
        <v>3</v>
      </c>
      <c r="W8" s="1" t="s">
        <v>11</v>
      </c>
      <c r="X8" s="24" t="s">
        <v>3</v>
      </c>
      <c r="Y8" s="6" t="s">
        <v>11</v>
      </c>
      <c r="Z8" s="23" t="s">
        <v>3</v>
      </c>
      <c r="AA8" s="1" t="s">
        <v>11</v>
      </c>
      <c r="AB8" s="24" t="s">
        <v>3</v>
      </c>
      <c r="AC8" s="6" t="s">
        <v>11</v>
      </c>
      <c r="AD8" s="23" t="s">
        <v>3</v>
      </c>
      <c r="AE8" s="1" t="s">
        <v>11</v>
      </c>
      <c r="AF8" s="24" t="s">
        <v>3</v>
      </c>
      <c r="AG8" s="6" t="s">
        <v>11</v>
      </c>
      <c r="AH8" s="23" t="s">
        <v>3</v>
      </c>
      <c r="AI8" s="1" t="s">
        <v>11</v>
      </c>
      <c r="AJ8" s="24" t="s">
        <v>3</v>
      </c>
      <c r="AK8" s="6" t="s">
        <v>17</v>
      </c>
      <c r="AL8" s="23" t="s">
        <v>3</v>
      </c>
      <c r="AM8" s="1" t="s">
        <v>11</v>
      </c>
      <c r="AN8" s="24" t="s">
        <v>3</v>
      </c>
      <c r="AO8" s="6" t="s">
        <v>11</v>
      </c>
      <c r="AP8" s="23" t="s">
        <v>3</v>
      </c>
      <c r="AQ8" s="1" t="s">
        <v>11</v>
      </c>
      <c r="AR8" s="24" t="s">
        <v>3</v>
      </c>
      <c r="AS8" s="6" t="s">
        <v>11</v>
      </c>
      <c r="AT8" s="23" t="s">
        <v>3</v>
      </c>
      <c r="AU8" s="1" t="s">
        <v>11</v>
      </c>
      <c r="AV8" s="24" t="s">
        <v>3</v>
      </c>
      <c r="AW8" s="6" t="s">
        <v>11</v>
      </c>
      <c r="AX8" s="23" t="s">
        <v>3</v>
      </c>
      <c r="AY8" s="1" t="s">
        <v>11</v>
      </c>
      <c r="AZ8" s="24" t="s">
        <v>3</v>
      </c>
      <c r="BA8" s="6" t="s">
        <v>11</v>
      </c>
      <c r="BB8" s="23" t="s">
        <v>3</v>
      </c>
      <c r="BC8" s="1" t="s">
        <v>11</v>
      </c>
      <c r="BD8" s="24" t="s">
        <v>3</v>
      </c>
      <c r="BE8" s="6" t="s">
        <v>11</v>
      </c>
      <c r="BF8" s="23" t="s">
        <v>3</v>
      </c>
      <c r="BG8" s="1" t="s">
        <v>11</v>
      </c>
      <c r="BH8" s="24" t="s">
        <v>3</v>
      </c>
      <c r="BI8" s="6" t="s">
        <v>11</v>
      </c>
      <c r="BJ8" s="23" t="s">
        <v>3</v>
      </c>
      <c r="BK8" s="1" t="s">
        <v>11</v>
      </c>
      <c r="BL8" s="24" t="s">
        <v>3</v>
      </c>
      <c r="BM8" s="6" t="s">
        <v>11</v>
      </c>
      <c r="BN8" s="23" t="s">
        <v>3</v>
      </c>
      <c r="BO8" s="1" t="s">
        <v>11</v>
      </c>
      <c r="BP8" s="24" t="s">
        <v>3</v>
      </c>
      <c r="BQ8" s="6" t="s">
        <v>11</v>
      </c>
      <c r="BR8" s="21" t="s">
        <v>3</v>
      </c>
      <c r="BS8" s="5" t="s">
        <v>10</v>
      </c>
      <c r="BT8" s="24" t="s">
        <v>3</v>
      </c>
      <c r="BU8" s="6" t="s">
        <v>11</v>
      </c>
      <c r="BV8" s="21" t="s">
        <v>3</v>
      </c>
      <c r="BW8" s="5" t="s">
        <v>10</v>
      </c>
      <c r="BX8" s="24" t="s">
        <v>3</v>
      </c>
      <c r="BY8" s="6" t="s">
        <v>11</v>
      </c>
      <c r="BZ8" s="21" t="s">
        <v>3</v>
      </c>
      <c r="CA8" s="5" t="s">
        <v>10</v>
      </c>
      <c r="CB8" s="24" t="s">
        <v>3</v>
      </c>
      <c r="CC8" s="6" t="s">
        <v>11</v>
      </c>
      <c r="CD8" s="21" t="s">
        <v>3</v>
      </c>
      <c r="CE8" s="5" t="s">
        <v>10</v>
      </c>
      <c r="CF8" s="24" t="s">
        <v>3</v>
      </c>
      <c r="CG8" s="6" t="s">
        <v>11</v>
      </c>
      <c r="CH8" s="21" t="s">
        <v>3</v>
      </c>
      <c r="CI8" s="5" t="s">
        <v>10</v>
      </c>
      <c r="CJ8" s="24" t="s">
        <v>3</v>
      </c>
      <c r="CK8" s="6" t="s">
        <v>11</v>
      </c>
      <c r="CL8" s="21" t="s">
        <v>3</v>
      </c>
      <c r="CM8" s="5" t="s">
        <v>10</v>
      </c>
      <c r="CN8" s="24" t="s">
        <v>3</v>
      </c>
      <c r="CO8" s="6" t="s">
        <v>11</v>
      </c>
      <c r="CP8" s="21" t="s">
        <v>3</v>
      </c>
      <c r="CQ8" s="5" t="s">
        <v>10</v>
      </c>
      <c r="CR8" s="24" t="s">
        <v>3</v>
      </c>
      <c r="CS8" s="6" t="s">
        <v>11</v>
      </c>
      <c r="CT8" s="21" t="s">
        <v>3</v>
      </c>
      <c r="CU8" s="5" t="s">
        <v>10</v>
      </c>
      <c r="CV8" s="24" t="s">
        <v>3</v>
      </c>
      <c r="CW8" s="6" t="s">
        <v>11</v>
      </c>
      <c r="CX8" s="21" t="s">
        <v>3</v>
      </c>
      <c r="CY8" s="5" t="s">
        <v>10</v>
      </c>
      <c r="CZ8" s="24" t="s">
        <v>3</v>
      </c>
      <c r="DA8" s="6" t="s">
        <v>11</v>
      </c>
      <c r="DB8" s="21" t="s">
        <v>3</v>
      </c>
      <c r="DC8" s="5" t="s">
        <v>10</v>
      </c>
      <c r="DD8" s="24" t="s">
        <v>3</v>
      </c>
      <c r="DE8" s="6" t="s">
        <v>11</v>
      </c>
      <c r="DF8" s="21" t="s">
        <v>3</v>
      </c>
      <c r="DG8" s="5" t="s">
        <v>10</v>
      </c>
      <c r="DH8" s="21" t="s">
        <v>3</v>
      </c>
      <c r="DI8" s="5" t="s">
        <v>10</v>
      </c>
      <c r="DJ8" s="24" t="s">
        <v>3</v>
      </c>
      <c r="DK8" s="6" t="s">
        <v>11</v>
      </c>
      <c r="DL8" s="21" t="s">
        <v>3</v>
      </c>
      <c r="DM8" s="5" t="s">
        <v>10</v>
      </c>
    </row>
    <row r="9" spans="2:117" ht="15" customHeight="1" x14ac:dyDescent="0.2">
      <c r="B9" s="25"/>
      <c r="C9" s="26">
        <v>1</v>
      </c>
      <c r="D9" s="26">
        <v>2</v>
      </c>
      <c r="E9" s="26">
        <v>3</v>
      </c>
      <c r="F9" s="26">
        <v>4</v>
      </c>
      <c r="G9" s="26">
        <v>5</v>
      </c>
      <c r="H9" s="26">
        <v>6</v>
      </c>
      <c r="I9" s="26">
        <v>7</v>
      </c>
      <c r="J9" s="26">
        <v>8</v>
      </c>
      <c r="K9" s="26">
        <v>9</v>
      </c>
      <c r="L9" s="26">
        <v>10</v>
      </c>
      <c r="M9" s="26">
        <v>11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>
        <v>12</v>
      </c>
      <c r="AE9" s="26">
        <v>13</v>
      </c>
      <c r="AF9" s="26">
        <v>14</v>
      </c>
      <c r="AG9" s="26">
        <v>15</v>
      </c>
      <c r="AH9" s="26">
        <v>16</v>
      </c>
      <c r="AI9" s="26">
        <v>17</v>
      </c>
      <c r="AJ9" s="26">
        <v>18</v>
      </c>
      <c r="AK9" s="26">
        <v>19</v>
      </c>
      <c r="AL9" s="26">
        <v>20</v>
      </c>
      <c r="AM9" s="26">
        <v>21</v>
      </c>
      <c r="AN9" s="26">
        <v>22</v>
      </c>
      <c r="AO9" s="26">
        <v>23</v>
      </c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>
        <v>24</v>
      </c>
      <c r="BS9" s="26">
        <v>25</v>
      </c>
      <c r="BT9" s="26">
        <v>26</v>
      </c>
      <c r="BU9" s="26">
        <v>27</v>
      </c>
      <c r="BV9" s="26">
        <v>28</v>
      </c>
      <c r="BW9" s="26">
        <v>29</v>
      </c>
      <c r="BX9" s="26">
        <v>30</v>
      </c>
      <c r="BY9" s="26">
        <v>31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>
        <v>32</v>
      </c>
      <c r="CQ9" s="26">
        <v>33</v>
      </c>
      <c r="CR9" s="26">
        <v>34</v>
      </c>
      <c r="CS9" s="26">
        <v>35</v>
      </c>
      <c r="CT9" s="26">
        <v>36</v>
      </c>
      <c r="CU9" s="26">
        <v>37</v>
      </c>
      <c r="CV9" s="26">
        <v>38</v>
      </c>
      <c r="CW9" s="26">
        <v>39</v>
      </c>
      <c r="CX9" s="26">
        <v>40</v>
      </c>
      <c r="CY9" s="26">
        <v>41</v>
      </c>
      <c r="CZ9" s="26">
        <v>42</v>
      </c>
      <c r="DA9" s="26">
        <v>43</v>
      </c>
      <c r="DB9" s="26">
        <v>44</v>
      </c>
      <c r="DC9" s="26">
        <v>45</v>
      </c>
      <c r="DD9" s="26">
        <v>46</v>
      </c>
      <c r="DE9" s="26">
        <v>47</v>
      </c>
      <c r="DF9" s="34"/>
      <c r="DG9" s="34"/>
      <c r="DH9" s="26">
        <v>48</v>
      </c>
      <c r="DI9" s="26">
        <v>49</v>
      </c>
      <c r="DJ9" s="26">
        <v>50</v>
      </c>
      <c r="DK9" s="26">
        <v>51</v>
      </c>
      <c r="DL9" s="26">
        <v>52</v>
      </c>
      <c r="DM9" s="26">
        <v>53</v>
      </c>
    </row>
    <row r="10" spans="2:117" s="29" customFormat="1" ht="21" customHeight="1" x14ac:dyDescent="0.15">
      <c r="B10" s="18">
        <v>1</v>
      </c>
      <c r="C10" s="16"/>
      <c r="D10" s="27">
        <f t="shared" ref="D10:D20" si="0">F10+H10-DL10</f>
        <v>0</v>
      </c>
      <c r="E10" s="27">
        <f t="shared" ref="E10:E20" si="1">G10+I10-DM10</f>
        <v>0</v>
      </c>
      <c r="F10" s="13">
        <f t="shared" ref="F10:G20" si="2">J10+AD10+AH10+AL10+BR10+BV10+CP10+CT10+CX10+DB10+DH10</f>
        <v>0</v>
      </c>
      <c r="G10" s="13">
        <f t="shared" si="2"/>
        <v>0</v>
      </c>
      <c r="H10" s="13">
        <f t="shared" ref="H10:H20" si="3">L10+AF10+AJ10+AN10+BT10+BX10+CR10+CV10+CZ10+DD10+DJ10</f>
        <v>0</v>
      </c>
      <c r="I10" s="13">
        <f t="shared" ref="I10:I20" si="4">M10+AG10+AK10+AO10+BU10+BY10+CS10+CW10+DA10+DE10+DK10</f>
        <v>0</v>
      </c>
      <c r="J10" s="32"/>
      <c r="K10" s="32"/>
      <c r="L10" s="32"/>
      <c r="M10" s="32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>
        <f>DH10+DJ10-DL10</f>
        <v>0</v>
      </c>
      <c r="DG10" s="14">
        <f>DI10+DK10-DM10</f>
        <v>0</v>
      </c>
      <c r="DH10" s="14"/>
      <c r="DI10" s="14"/>
      <c r="DJ10" s="14"/>
      <c r="DK10" s="14"/>
      <c r="DL10" s="28"/>
      <c r="DM10" s="28"/>
    </row>
    <row r="11" spans="2:117" s="29" customFormat="1" ht="21.75" customHeight="1" x14ac:dyDescent="0.15">
      <c r="B11" s="18">
        <v>2</v>
      </c>
      <c r="C11" s="17"/>
      <c r="D11" s="27">
        <f t="shared" si="0"/>
        <v>0</v>
      </c>
      <c r="E11" s="27">
        <f t="shared" si="1"/>
        <v>0</v>
      </c>
      <c r="F11" s="13">
        <f t="shared" si="2"/>
        <v>0</v>
      </c>
      <c r="G11" s="13">
        <f t="shared" si="2"/>
        <v>0</v>
      </c>
      <c r="H11" s="13">
        <f t="shared" si="3"/>
        <v>0</v>
      </c>
      <c r="I11" s="13">
        <f t="shared" si="4"/>
        <v>0</v>
      </c>
      <c r="J11" s="32"/>
      <c r="K11" s="32"/>
      <c r="L11" s="32"/>
      <c r="M11" s="3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>
        <f t="shared" ref="DF11:DF20" si="5">DH11+DJ11-DL11</f>
        <v>0</v>
      </c>
      <c r="DG11" s="14">
        <f t="shared" ref="DG11:DG20" si="6">DI11+DK11-DM11</f>
        <v>0</v>
      </c>
      <c r="DH11" s="14"/>
      <c r="DI11" s="14"/>
      <c r="DJ11" s="14"/>
      <c r="DK11" s="14"/>
      <c r="DL11" s="28"/>
      <c r="DM11" s="28"/>
    </row>
    <row r="12" spans="2:117" s="29" customFormat="1" ht="20.25" customHeight="1" x14ac:dyDescent="0.15">
      <c r="B12" s="18">
        <v>3</v>
      </c>
      <c r="C12" s="17"/>
      <c r="D12" s="27">
        <f t="shared" si="0"/>
        <v>0</v>
      </c>
      <c r="E12" s="27">
        <f t="shared" si="1"/>
        <v>0</v>
      </c>
      <c r="F12" s="13">
        <f t="shared" si="2"/>
        <v>0</v>
      </c>
      <c r="G12" s="13">
        <f t="shared" si="2"/>
        <v>0</v>
      </c>
      <c r="H12" s="13">
        <f t="shared" si="3"/>
        <v>0</v>
      </c>
      <c r="I12" s="13">
        <f t="shared" si="4"/>
        <v>0</v>
      </c>
      <c r="J12" s="32"/>
      <c r="K12" s="32"/>
      <c r="L12" s="32"/>
      <c r="M12" s="32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>
        <f t="shared" si="5"/>
        <v>0</v>
      </c>
      <c r="DG12" s="14">
        <f t="shared" si="6"/>
        <v>0</v>
      </c>
      <c r="DH12" s="14"/>
      <c r="DI12" s="14"/>
      <c r="DJ12" s="14"/>
      <c r="DK12" s="14"/>
      <c r="DL12" s="28"/>
      <c r="DM12" s="28"/>
    </row>
    <row r="13" spans="2:117" s="29" customFormat="1" ht="21" customHeight="1" x14ac:dyDescent="0.15">
      <c r="B13" s="18">
        <v>4</v>
      </c>
      <c r="C13" s="17"/>
      <c r="D13" s="27">
        <f t="shared" si="0"/>
        <v>0</v>
      </c>
      <c r="E13" s="27">
        <f t="shared" si="1"/>
        <v>0</v>
      </c>
      <c r="F13" s="13">
        <f t="shared" si="2"/>
        <v>0</v>
      </c>
      <c r="G13" s="13">
        <f t="shared" si="2"/>
        <v>0</v>
      </c>
      <c r="H13" s="13">
        <f t="shared" si="3"/>
        <v>0</v>
      </c>
      <c r="I13" s="13">
        <f t="shared" si="4"/>
        <v>0</v>
      </c>
      <c r="J13" s="32"/>
      <c r="K13" s="32"/>
      <c r="L13" s="32"/>
      <c r="M13" s="32"/>
      <c r="N13" s="14"/>
      <c r="O13" s="14"/>
      <c r="P13" s="14"/>
      <c r="Q13" s="14"/>
      <c r="R13" s="14"/>
      <c r="S13" s="14"/>
      <c r="T13" s="14"/>
      <c r="U13" s="14"/>
      <c r="V13" s="31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>
        <f t="shared" si="5"/>
        <v>0</v>
      </c>
      <c r="DG13" s="14">
        <f t="shared" si="6"/>
        <v>0</v>
      </c>
      <c r="DH13" s="14"/>
      <c r="DI13" s="14"/>
      <c r="DJ13" s="14"/>
      <c r="DK13" s="14"/>
      <c r="DL13" s="28"/>
      <c r="DM13" s="28"/>
    </row>
    <row r="14" spans="2:117" s="29" customFormat="1" ht="20.25" customHeight="1" x14ac:dyDescent="0.15">
      <c r="B14" s="18">
        <v>5</v>
      </c>
      <c r="C14" s="17"/>
      <c r="D14" s="27">
        <f t="shared" si="0"/>
        <v>0</v>
      </c>
      <c r="E14" s="27">
        <f t="shared" si="1"/>
        <v>0</v>
      </c>
      <c r="F14" s="13">
        <f t="shared" si="2"/>
        <v>0</v>
      </c>
      <c r="G14" s="13">
        <f t="shared" si="2"/>
        <v>0</v>
      </c>
      <c r="H14" s="13">
        <f t="shared" si="3"/>
        <v>0</v>
      </c>
      <c r="I14" s="13">
        <f t="shared" si="4"/>
        <v>0</v>
      </c>
      <c r="J14" s="32"/>
      <c r="K14" s="32"/>
      <c r="L14" s="32"/>
      <c r="M14" s="32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>
        <f t="shared" si="5"/>
        <v>0</v>
      </c>
      <c r="DG14" s="14">
        <f t="shared" si="6"/>
        <v>0</v>
      </c>
      <c r="DH14" s="14"/>
      <c r="DI14" s="14"/>
      <c r="DJ14" s="14"/>
      <c r="DK14" s="14"/>
      <c r="DL14" s="28"/>
      <c r="DM14" s="28"/>
    </row>
    <row r="15" spans="2:117" s="29" customFormat="1" ht="18" customHeight="1" x14ac:dyDescent="0.15">
      <c r="B15" s="18">
        <v>6</v>
      </c>
      <c r="C15" s="17"/>
      <c r="D15" s="27">
        <f t="shared" si="0"/>
        <v>0</v>
      </c>
      <c r="E15" s="27">
        <f t="shared" si="1"/>
        <v>0</v>
      </c>
      <c r="F15" s="13">
        <f t="shared" si="2"/>
        <v>0</v>
      </c>
      <c r="G15" s="13">
        <f t="shared" si="2"/>
        <v>0</v>
      </c>
      <c r="H15" s="13">
        <f t="shared" si="3"/>
        <v>0</v>
      </c>
      <c r="I15" s="13">
        <f t="shared" si="4"/>
        <v>0</v>
      </c>
      <c r="J15" s="32"/>
      <c r="K15" s="32"/>
      <c r="L15" s="32"/>
      <c r="M15" s="32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>
        <f t="shared" si="5"/>
        <v>0</v>
      </c>
      <c r="DG15" s="14">
        <f t="shared" si="6"/>
        <v>0</v>
      </c>
      <c r="DH15" s="14"/>
      <c r="DI15" s="14"/>
      <c r="DJ15" s="14"/>
      <c r="DK15" s="14"/>
      <c r="DL15" s="28"/>
      <c r="DM15" s="28"/>
    </row>
    <row r="16" spans="2:117" s="29" customFormat="1" ht="18" customHeight="1" x14ac:dyDescent="0.2">
      <c r="B16" s="18">
        <v>7</v>
      </c>
      <c r="C16" s="17"/>
      <c r="D16" s="27">
        <f t="shared" si="0"/>
        <v>0</v>
      </c>
      <c r="E16" s="27">
        <f t="shared" si="1"/>
        <v>0</v>
      </c>
      <c r="F16" s="13">
        <f t="shared" si="2"/>
        <v>0</v>
      </c>
      <c r="G16" s="13">
        <f t="shared" si="2"/>
        <v>0</v>
      </c>
      <c r="H16" s="13">
        <f t="shared" si="3"/>
        <v>0</v>
      </c>
      <c r="I16" s="13">
        <f t="shared" si="4"/>
        <v>0</v>
      </c>
      <c r="J16" s="33"/>
      <c r="K16" s="33"/>
      <c r="L16" s="33"/>
      <c r="M16" s="33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4">
        <f t="shared" si="5"/>
        <v>0</v>
      </c>
      <c r="DG16" s="14">
        <f t="shared" si="6"/>
        <v>0</v>
      </c>
      <c r="DH16" s="15"/>
      <c r="DI16" s="15"/>
      <c r="DJ16" s="15"/>
      <c r="DK16" s="15"/>
      <c r="DL16" s="30"/>
      <c r="DM16" s="30"/>
    </row>
    <row r="17" spans="1:117" s="29" customFormat="1" ht="18" customHeight="1" x14ac:dyDescent="0.2">
      <c r="B17" s="18">
        <v>8</v>
      </c>
      <c r="C17" s="17"/>
      <c r="D17" s="27">
        <f t="shared" si="0"/>
        <v>0</v>
      </c>
      <c r="E17" s="27">
        <f t="shared" si="1"/>
        <v>0</v>
      </c>
      <c r="F17" s="13">
        <f t="shared" si="2"/>
        <v>0</v>
      </c>
      <c r="G17" s="13">
        <f t="shared" si="2"/>
        <v>0</v>
      </c>
      <c r="H17" s="13">
        <f t="shared" si="3"/>
        <v>0</v>
      </c>
      <c r="I17" s="13">
        <f t="shared" si="4"/>
        <v>0</v>
      </c>
      <c r="J17" s="33"/>
      <c r="K17" s="33"/>
      <c r="L17" s="33"/>
      <c r="M17" s="33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4">
        <f t="shared" si="5"/>
        <v>0</v>
      </c>
      <c r="DG17" s="14">
        <f t="shared" si="6"/>
        <v>0</v>
      </c>
      <c r="DH17" s="15"/>
      <c r="DI17" s="15"/>
      <c r="DJ17" s="15"/>
      <c r="DK17" s="15"/>
      <c r="DL17" s="28"/>
      <c r="DM17" s="28"/>
    </row>
    <row r="18" spans="1:117" s="29" customFormat="1" ht="21.75" customHeight="1" x14ac:dyDescent="0.2">
      <c r="B18" s="18">
        <v>9</v>
      </c>
      <c r="C18" s="17"/>
      <c r="D18" s="27">
        <f t="shared" si="0"/>
        <v>0</v>
      </c>
      <c r="E18" s="27">
        <f t="shared" si="1"/>
        <v>0</v>
      </c>
      <c r="F18" s="13">
        <f t="shared" si="2"/>
        <v>0</v>
      </c>
      <c r="G18" s="13">
        <f t="shared" si="2"/>
        <v>0</v>
      </c>
      <c r="H18" s="13">
        <f t="shared" si="3"/>
        <v>0</v>
      </c>
      <c r="I18" s="13">
        <f t="shared" si="4"/>
        <v>0</v>
      </c>
      <c r="J18" s="33"/>
      <c r="K18" s="33"/>
      <c r="L18" s="33"/>
      <c r="M18" s="33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4">
        <f t="shared" si="5"/>
        <v>0</v>
      </c>
      <c r="DG18" s="14">
        <f t="shared" si="6"/>
        <v>0</v>
      </c>
      <c r="DH18" s="15"/>
      <c r="DI18" s="15"/>
      <c r="DJ18" s="15"/>
      <c r="DK18" s="15"/>
      <c r="DL18" s="28"/>
      <c r="DM18" s="28"/>
    </row>
    <row r="19" spans="1:117" s="29" customFormat="1" ht="20.25" customHeight="1" x14ac:dyDescent="0.2">
      <c r="B19" s="18">
        <v>10</v>
      </c>
      <c r="C19" s="17"/>
      <c r="D19" s="27">
        <f t="shared" si="0"/>
        <v>0</v>
      </c>
      <c r="E19" s="27">
        <f t="shared" si="1"/>
        <v>0</v>
      </c>
      <c r="F19" s="13">
        <f t="shared" si="2"/>
        <v>0</v>
      </c>
      <c r="G19" s="13">
        <f t="shared" si="2"/>
        <v>0</v>
      </c>
      <c r="H19" s="13">
        <f t="shared" si="3"/>
        <v>0</v>
      </c>
      <c r="I19" s="13">
        <f t="shared" si="4"/>
        <v>0</v>
      </c>
      <c r="J19" s="33"/>
      <c r="K19" s="33"/>
      <c r="L19" s="33"/>
      <c r="M19" s="33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4">
        <f t="shared" si="5"/>
        <v>0</v>
      </c>
      <c r="DG19" s="14">
        <f t="shared" si="6"/>
        <v>0</v>
      </c>
      <c r="DH19" s="15"/>
      <c r="DI19" s="15"/>
      <c r="DJ19" s="15"/>
      <c r="DK19" s="15"/>
      <c r="DL19" s="28"/>
      <c r="DM19" s="28"/>
    </row>
    <row r="20" spans="1:117" s="29" customFormat="1" ht="21.75" customHeight="1" x14ac:dyDescent="0.2">
      <c r="B20" s="25">
        <v>11</v>
      </c>
      <c r="C20" s="12"/>
      <c r="D20" s="27">
        <f t="shared" si="0"/>
        <v>0</v>
      </c>
      <c r="E20" s="27">
        <f t="shared" si="1"/>
        <v>0</v>
      </c>
      <c r="F20" s="13">
        <f t="shared" si="2"/>
        <v>0</v>
      </c>
      <c r="G20" s="13">
        <f t="shared" si="2"/>
        <v>0</v>
      </c>
      <c r="H20" s="13">
        <f t="shared" si="3"/>
        <v>0</v>
      </c>
      <c r="I20" s="13">
        <f t="shared" si="4"/>
        <v>0</v>
      </c>
      <c r="J20" s="33"/>
      <c r="K20" s="33"/>
      <c r="L20" s="33"/>
      <c r="M20" s="33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4">
        <f t="shared" si="5"/>
        <v>0</v>
      </c>
      <c r="DG20" s="14">
        <f t="shared" si="6"/>
        <v>0</v>
      </c>
      <c r="DH20" s="15"/>
      <c r="DI20" s="15"/>
      <c r="DJ20" s="15"/>
      <c r="DK20" s="15"/>
      <c r="DL20" s="28"/>
      <c r="DM20" s="28"/>
    </row>
    <row r="21" spans="1:117" s="8" customFormat="1" ht="24.75" customHeight="1" x14ac:dyDescent="0.15">
      <c r="B21" s="87" t="s">
        <v>1</v>
      </c>
      <c r="C21" s="87"/>
      <c r="D21" s="11">
        <f t="shared" ref="D21:CQ21" si="7">SUM(D10:D20)</f>
        <v>0</v>
      </c>
      <c r="E21" s="11">
        <f t="shared" si="7"/>
        <v>0</v>
      </c>
      <c r="F21" s="11">
        <f t="shared" si="7"/>
        <v>0</v>
      </c>
      <c r="G21" s="11">
        <f t="shared" si="7"/>
        <v>0</v>
      </c>
      <c r="H21" s="11">
        <f t="shared" si="7"/>
        <v>0</v>
      </c>
      <c r="I21" s="11">
        <f t="shared" si="7"/>
        <v>0</v>
      </c>
      <c r="J21" s="11">
        <f t="shared" si="7"/>
        <v>0</v>
      </c>
      <c r="K21" s="11">
        <f t="shared" si="7"/>
        <v>0</v>
      </c>
      <c r="L21" s="11">
        <f t="shared" si="7"/>
        <v>0</v>
      </c>
      <c r="M21" s="11">
        <f t="shared" si="7"/>
        <v>0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>
        <f t="shared" si="7"/>
        <v>0</v>
      </c>
      <c r="AE21" s="11">
        <f t="shared" si="7"/>
        <v>0</v>
      </c>
      <c r="AF21" s="11">
        <f t="shared" si="7"/>
        <v>0</v>
      </c>
      <c r="AG21" s="11">
        <f t="shared" si="7"/>
        <v>0</v>
      </c>
      <c r="AH21" s="11">
        <f t="shared" si="7"/>
        <v>0</v>
      </c>
      <c r="AI21" s="11">
        <f t="shared" si="7"/>
        <v>0</v>
      </c>
      <c r="AJ21" s="11">
        <f t="shared" si="7"/>
        <v>0</v>
      </c>
      <c r="AK21" s="11">
        <f t="shared" si="7"/>
        <v>0</v>
      </c>
      <c r="AL21" s="11">
        <f t="shared" si="7"/>
        <v>0</v>
      </c>
      <c r="AM21" s="11">
        <f t="shared" si="7"/>
        <v>0</v>
      </c>
      <c r="AN21" s="11">
        <f t="shared" si="7"/>
        <v>0</v>
      </c>
      <c r="AO21" s="11">
        <f t="shared" si="7"/>
        <v>0</v>
      </c>
      <c r="AP21" s="11">
        <f t="shared" si="7"/>
        <v>0</v>
      </c>
      <c r="AQ21" s="11">
        <f t="shared" si="7"/>
        <v>0</v>
      </c>
      <c r="AR21" s="11">
        <f t="shared" si="7"/>
        <v>0</v>
      </c>
      <c r="AS21" s="11">
        <f t="shared" si="7"/>
        <v>0</v>
      </c>
      <c r="AT21" s="11">
        <f t="shared" si="7"/>
        <v>0</v>
      </c>
      <c r="AU21" s="11">
        <f t="shared" si="7"/>
        <v>0</v>
      </c>
      <c r="AV21" s="11">
        <f t="shared" si="7"/>
        <v>0</v>
      </c>
      <c r="AW21" s="11">
        <f t="shared" si="7"/>
        <v>0</v>
      </c>
      <c r="AX21" s="11">
        <f t="shared" si="7"/>
        <v>0</v>
      </c>
      <c r="AY21" s="11">
        <f t="shared" si="7"/>
        <v>0</v>
      </c>
      <c r="AZ21" s="11">
        <f t="shared" si="7"/>
        <v>0</v>
      </c>
      <c r="BA21" s="11">
        <f t="shared" si="7"/>
        <v>0</v>
      </c>
      <c r="BB21" s="11">
        <f t="shared" si="7"/>
        <v>0</v>
      </c>
      <c r="BC21" s="11">
        <f t="shared" si="7"/>
        <v>0</v>
      </c>
      <c r="BD21" s="11">
        <f t="shared" si="7"/>
        <v>0</v>
      </c>
      <c r="BE21" s="11">
        <f t="shared" si="7"/>
        <v>0</v>
      </c>
      <c r="BF21" s="11">
        <f t="shared" si="7"/>
        <v>0</v>
      </c>
      <c r="BG21" s="11">
        <f t="shared" si="7"/>
        <v>0</v>
      </c>
      <c r="BH21" s="11">
        <f t="shared" si="7"/>
        <v>0</v>
      </c>
      <c r="BI21" s="11">
        <f t="shared" si="7"/>
        <v>0</v>
      </c>
      <c r="BJ21" s="11">
        <f t="shared" si="7"/>
        <v>0</v>
      </c>
      <c r="BK21" s="11">
        <f t="shared" si="7"/>
        <v>0</v>
      </c>
      <c r="BL21" s="11">
        <f t="shared" si="7"/>
        <v>0</v>
      </c>
      <c r="BM21" s="11">
        <f t="shared" si="7"/>
        <v>0</v>
      </c>
      <c r="BN21" s="11">
        <f t="shared" si="7"/>
        <v>0</v>
      </c>
      <c r="BO21" s="11">
        <f t="shared" si="7"/>
        <v>0</v>
      </c>
      <c r="BP21" s="11">
        <f t="shared" si="7"/>
        <v>0</v>
      </c>
      <c r="BQ21" s="11">
        <f t="shared" si="7"/>
        <v>0</v>
      </c>
      <c r="BR21" s="11">
        <f t="shared" si="7"/>
        <v>0</v>
      </c>
      <c r="BS21" s="11">
        <f t="shared" si="7"/>
        <v>0</v>
      </c>
      <c r="BT21" s="11">
        <f t="shared" si="7"/>
        <v>0</v>
      </c>
      <c r="BU21" s="11">
        <f t="shared" si="7"/>
        <v>0</v>
      </c>
      <c r="BV21" s="11">
        <f t="shared" si="7"/>
        <v>0</v>
      </c>
      <c r="BW21" s="11">
        <f t="shared" si="7"/>
        <v>0</v>
      </c>
      <c r="BX21" s="11">
        <f t="shared" si="7"/>
        <v>0</v>
      </c>
      <c r="BY21" s="11">
        <f t="shared" si="7"/>
        <v>0</v>
      </c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>
        <f t="shared" si="7"/>
        <v>0</v>
      </c>
      <c r="CQ21" s="11">
        <f t="shared" si="7"/>
        <v>0</v>
      </c>
      <c r="CR21" s="11">
        <f t="shared" ref="CR21:DK21" si="8">SUM(CR10:CR20)</f>
        <v>0</v>
      </c>
      <c r="CS21" s="11">
        <f t="shared" si="8"/>
        <v>0</v>
      </c>
      <c r="CT21" s="11">
        <f t="shared" si="8"/>
        <v>0</v>
      </c>
      <c r="CU21" s="11">
        <f t="shared" si="8"/>
        <v>0</v>
      </c>
      <c r="CV21" s="11">
        <f t="shared" si="8"/>
        <v>0</v>
      </c>
      <c r="CW21" s="11">
        <f t="shared" si="8"/>
        <v>0</v>
      </c>
      <c r="CX21" s="11">
        <f t="shared" si="8"/>
        <v>0</v>
      </c>
      <c r="CY21" s="11">
        <f t="shared" si="8"/>
        <v>0</v>
      </c>
      <c r="CZ21" s="11">
        <f t="shared" si="8"/>
        <v>0</v>
      </c>
      <c r="DA21" s="11">
        <f t="shared" si="8"/>
        <v>0</v>
      </c>
      <c r="DB21" s="11">
        <f t="shared" si="8"/>
        <v>0</v>
      </c>
      <c r="DC21" s="11">
        <f t="shared" si="8"/>
        <v>0</v>
      </c>
      <c r="DD21" s="11">
        <f t="shared" si="8"/>
        <v>0</v>
      </c>
      <c r="DE21" s="11">
        <f t="shared" si="8"/>
        <v>0</v>
      </c>
      <c r="DF21" s="11">
        <f t="shared" si="8"/>
        <v>0</v>
      </c>
      <c r="DG21" s="11">
        <f t="shared" si="8"/>
        <v>0</v>
      </c>
      <c r="DH21" s="11">
        <f t="shared" si="8"/>
        <v>0</v>
      </c>
      <c r="DI21" s="11">
        <f t="shared" si="8"/>
        <v>0</v>
      </c>
      <c r="DJ21" s="11">
        <f t="shared" si="8"/>
        <v>0</v>
      </c>
      <c r="DK21" s="11">
        <f t="shared" si="8"/>
        <v>0</v>
      </c>
      <c r="DL21" s="11">
        <f>SUM(DL10:DL20)</f>
        <v>0</v>
      </c>
      <c r="DM21" s="11">
        <f>SUM(DM10:DM20)</f>
        <v>0</v>
      </c>
    </row>
    <row r="22" spans="1:117" ht="16.5" customHeight="1" x14ac:dyDescent="0.2">
      <c r="A22" s="8"/>
    </row>
    <row r="23" spans="1:117" ht="16.5" customHeight="1" x14ac:dyDescent="0.2">
      <c r="A23" s="8"/>
    </row>
    <row r="24" spans="1:117" ht="16.5" customHeight="1" x14ac:dyDescent="0.2">
      <c r="A24" s="8"/>
    </row>
    <row r="25" spans="1:117" ht="16.5" customHeight="1" x14ac:dyDescent="0.2">
      <c r="A25" s="8"/>
    </row>
    <row r="26" spans="1:117" ht="16.5" customHeight="1" x14ac:dyDescent="0.2">
      <c r="A26" s="8"/>
    </row>
    <row r="27" spans="1:117" ht="16.5" customHeight="1" x14ac:dyDescent="0.2">
      <c r="A27" s="8"/>
    </row>
    <row r="28" spans="1:117" ht="16.5" customHeight="1" x14ac:dyDescent="0.2">
      <c r="A28" s="8"/>
    </row>
    <row r="29" spans="1:117" ht="16.5" customHeight="1" x14ac:dyDescent="0.2">
      <c r="A29" s="8"/>
    </row>
    <row r="30" spans="1:117" ht="16.5" customHeight="1" x14ac:dyDescent="0.2">
      <c r="A30" s="8"/>
    </row>
    <row r="31" spans="1:117" ht="16.5" customHeight="1" x14ac:dyDescent="0.2">
      <c r="A31" s="8"/>
    </row>
    <row r="32" spans="1:117" ht="16.5" customHeight="1" x14ac:dyDescent="0.2">
      <c r="A32" s="8"/>
    </row>
    <row r="33" spans="1:1" ht="16.5" customHeight="1" x14ac:dyDescent="0.2">
      <c r="A33" s="8"/>
    </row>
    <row r="34" spans="1:1" ht="16.5" customHeight="1" x14ac:dyDescent="0.2">
      <c r="A34" s="8"/>
    </row>
    <row r="35" spans="1:1" ht="16.5" customHeight="1" x14ac:dyDescent="0.2">
      <c r="A35" s="8"/>
    </row>
    <row r="36" spans="1:1" ht="16.5" customHeight="1" x14ac:dyDescent="0.2">
      <c r="A36" s="8"/>
    </row>
    <row r="37" spans="1:1" ht="16.5" customHeight="1" x14ac:dyDescent="0.2">
      <c r="A37" s="8"/>
    </row>
    <row r="38" spans="1:1" ht="16.5" customHeight="1" x14ac:dyDescent="0.2">
      <c r="A38" s="8"/>
    </row>
    <row r="39" spans="1:1" ht="16.5" customHeight="1" x14ac:dyDescent="0.2">
      <c r="A39" s="8"/>
    </row>
    <row r="40" spans="1:1" ht="16.5" customHeight="1" x14ac:dyDescent="0.2">
      <c r="A40" s="8"/>
    </row>
    <row r="41" spans="1:1" ht="16.5" customHeight="1" x14ac:dyDescent="0.2">
      <c r="A41" s="8"/>
    </row>
    <row r="42" spans="1:1" ht="16.5" customHeight="1" x14ac:dyDescent="0.2">
      <c r="A42" s="8"/>
    </row>
    <row r="43" spans="1:1" ht="16.5" customHeight="1" x14ac:dyDescent="0.2">
      <c r="A43" s="8"/>
    </row>
    <row r="44" spans="1:1" ht="16.5" customHeight="1" x14ac:dyDescent="0.2">
      <c r="A44" s="8"/>
    </row>
    <row r="45" spans="1:1" ht="16.5" customHeight="1" x14ac:dyDescent="0.2">
      <c r="A45" s="8"/>
    </row>
    <row r="46" spans="1:1" ht="16.5" customHeight="1" x14ac:dyDescent="0.2">
      <c r="A46" s="8"/>
    </row>
    <row r="47" spans="1:1" ht="16.5" customHeight="1" x14ac:dyDescent="0.2">
      <c r="A47" s="8"/>
    </row>
    <row r="48" spans="1:1" ht="16.5" customHeight="1" x14ac:dyDescent="0.2">
      <c r="A48" s="8"/>
    </row>
    <row r="49" spans="1:1" ht="16.5" customHeight="1" x14ac:dyDescent="0.2">
      <c r="A49" s="8"/>
    </row>
    <row r="50" spans="1:1" ht="16.5" customHeight="1" x14ac:dyDescent="0.2">
      <c r="A50" s="8"/>
    </row>
    <row r="51" spans="1:1" ht="16.5" customHeight="1" x14ac:dyDescent="0.2">
      <c r="A51" s="8"/>
    </row>
    <row r="52" spans="1:1" ht="16.5" customHeight="1" x14ac:dyDescent="0.2">
      <c r="A52" s="8"/>
    </row>
    <row r="53" spans="1:1" ht="16.5" customHeight="1" x14ac:dyDescent="0.2">
      <c r="A53" s="8"/>
    </row>
    <row r="54" spans="1:1" ht="16.5" customHeight="1" x14ac:dyDescent="0.2">
      <c r="A54" s="8"/>
    </row>
    <row r="55" spans="1:1" ht="16.5" customHeight="1" x14ac:dyDescent="0.2">
      <c r="A55" s="8"/>
    </row>
    <row r="56" spans="1:1" ht="16.5" customHeight="1" x14ac:dyDescent="0.2">
      <c r="A56" s="8"/>
    </row>
    <row r="57" spans="1:1" ht="16.5" customHeight="1" x14ac:dyDescent="0.2">
      <c r="A57" s="8"/>
    </row>
    <row r="58" spans="1:1" ht="16.5" customHeight="1" x14ac:dyDescent="0.2">
      <c r="A58" s="8"/>
    </row>
    <row r="59" spans="1:1" ht="16.5" customHeight="1" x14ac:dyDescent="0.2">
      <c r="A59" s="8"/>
    </row>
    <row r="60" spans="1:1" ht="16.5" customHeight="1" x14ac:dyDescent="0.2">
      <c r="A60" s="8"/>
    </row>
    <row r="61" spans="1:1" ht="16.5" customHeight="1" x14ac:dyDescent="0.2">
      <c r="A61" s="8"/>
    </row>
    <row r="62" spans="1:1" ht="16.5" customHeight="1" x14ac:dyDescent="0.2">
      <c r="A62" s="8"/>
    </row>
    <row r="63" spans="1:1" ht="16.5" customHeight="1" x14ac:dyDescent="0.2">
      <c r="A63" s="8"/>
    </row>
    <row r="64" spans="1:1" ht="16.5" customHeight="1" x14ac:dyDescent="0.2">
      <c r="A64" s="8"/>
    </row>
    <row r="65" spans="1:1" ht="16.5" customHeight="1" x14ac:dyDescent="0.2">
      <c r="A65" s="8"/>
    </row>
    <row r="66" spans="1:1" ht="16.5" customHeight="1" x14ac:dyDescent="0.2">
      <c r="A66" s="8"/>
    </row>
    <row r="67" spans="1:1" ht="16.5" customHeight="1" x14ac:dyDescent="0.2">
      <c r="A67" s="8"/>
    </row>
    <row r="68" spans="1:1" ht="16.5" customHeight="1" x14ac:dyDescent="0.2">
      <c r="A68" s="8"/>
    </row>
    <row r="69" spans="1:1" ht="16.5" customHeight="1" x14ac:dyDescent="0.2">
      <c r="A69" s="8"/>
    </row>
    <row r="70" spans="1:1" ht="16.5" customHeight="1" x14ac:dyDescent="0.2">
      <c r="A70" s="8"/>
    </row>
    <row r="71" spans="1:1" ht="16.5" customHeight="1" x14ac:dyDescent="0.2">
      <c r="A71" s="8"/>
    </row>
    <row r="72" spans="1:1" ht="16.5" customHeight="1" x14ac:dyDescent="0.2">
      <c r="A72" s="8"/>
    </row>
    <row r="73" spans="1:1" ht="16.5" customHeight="1" x14ac:dyDescent="0.2">
      <c r="A73" s="8"/>
    </row>
    <row r="74" spans="1:1" ht="16.5" customHeight="1" x14ac:dyDescent="0.2">
      <c r="A74" s="8"/>
    </row>
    <row r="75" spans="1:1" ht="16.5" customHeight="1" x14ac:dyDescent="0.2">
      <c r="A75" s="8"/>
    </row>
    <row r="76" spans="1:1" ht="16.5" customHeight="1" x14ac:dyDescent="0.2">
      <c r="A76" s="8"/>
    </row>
    <row r="77" spans="1:1" ht="16.5" customHeight="1" x14ac:dyDescent="0.2">
      <c r="A77" s="8"/>
    </row>
    <row r="78" spans="1:1" ht="16.5" customHeight="1" x14ac:dyDescent="0.2">
      <c r="A78" s="8"/>
    </row>
    <row r="79" spans="1:1" ht="16.5" customHeight="1" x14ac:dyDescent="0.2">
      <c r="A79" s="8"/>
    </row>
    <row r="80" spans="1:1" ht="16.5" customHeight="1" x14ac:dyDescent="0.2">
      <c r="A80" s="8"/>
    </row>
    <row r="81" spans="1:1" ht="16.5" customHeight="1" x14ac:dyDescent="0.2">
      <c r="A81" s="8"/>
    </row>
    <row r="82" spans="1:1" ht="16.5" customHeight="1" x14ac:dyDescent="0.2">
      <c r="A82" s="8"/>
    </row>
    <row r="83" spans="1:1" ht="16.5" customHeight="1" x14ac:dyDescent="0.2">
      <c r="A83" s="8"/>
    </row>
    <row r="84" spans="1:1" ht="16.5" customHeight="1" x14ac:dyDescent="0.2">
      <c r="A84" s="8"/>
    </row>
    <row r="85" spans="1:1" ht="16.5" customHeight="1" x14ac:dyDescent="0.2">
      <c r="A85" s="8"/>
    </row>
    <row r="86" spans="1:1" ht="16.5" customHeight="1" x14ac:dyDescent="0.2">
      <c r="A86" s="8"/>
    </row>
    <row r="87" spans="1:1" ht="16.5" customHeight="1" x14ac:dyDescent="0.2">
      <c r="A87" s="8"/>
    </row>
    <row r="88" spans="1:1" ht="16.5" customHeight="1" x14ac:dyDescent="0.2">
      <c r="A88" s="8"/>
    </row>
    <row r="89" spans="1:1" ht="16.5" customHeight="1" x14ac:dyDescent="0.2">
      <c r="A89" s="8"/>
    </row>
    <row r="90" spans="1:1" ht="16.5" customHeight="1" x14ac:dyDescent="0.2">
      <c r="A90" s="8"/>
    </row>
    <row r="91" spans="1:1" ht="16.5" customHeight="1" x14ac:dyDescent="0.2">
      <c r="A91" s="8"/>
    </row>
    <row r="92" spans="1:1" ht="16.5" customHeight="1" x14ac:dyDescent="0.2">
      <c r="A92" s="8"/>
    </row>
    <row r="93" spans="1:1" ht="16.5" customHeight="1" x14ac:dyDescent="0.2">
      <c r="A93" s="8"/>
    </row>
    <row r="94" spans="1:1" ht="16.5" customHeight="1" x14ac:dyDescent="0.2">
      <c r="A94" s="8"/>
    </row>
    <row r="95" spans="1:1" ht="16.5" customHeight="1" x14ac:dyDescent="0.2">
      <c r="A95" s="8"/>
    </row>
    <row r="96" spans="1:1" ht="16.5" customHeight="1" x14ac:dyDescent="0.2">
      <c r="A96" s="8"/>
    </row>
    <row r="97" spans="1:1" ht="16.5" customHeight="1" x14ac:dyDescent="0.2">
      <c r="A97" s="8"/>
    </row>
    <row r="98" spans="1:1" ht="16.5" customHeight="1" x14ac:dyDescent="0.2">
      <c r="A98" s="8"/>
    </row>
    <row r="99" spans="1:1" ht="16.5" customHeight="1" x14ac:dyDescent="0.2">
      <c r="A99" s="8"/>
    </row>
    <row r="100" spans="1:1" ht="16.5" customHeight="1" x14ac:dyDescent="0.2">
      <c r="A100" s="8"/>
    </row>
    <row r="101" spans="1:1" ht="16.5" customHeight="1" x14ac:dyDescent="0.2">
      <c r="A101" s="8"/>
    </row>
    <row r="102" spans="1:1" ht="16.5" customHeight="1" x14ac:dyDescent="0.2">
      <c r="A102" s="8"/>
    </row>
    <row r="103" spans="1:1" ht="16.5" customHeight="1" x14ac:dyDescent="0.2">
      <c r="A103" s="8"/>
    </row>
    <row r="104" spans="1:1" ht="16.5" customHeight="1" x14ac:dyDescent="0.2">
      <c r="A104" s="8"/>
    </row>
    <row r="105" spans="1:1" ht="16.5" customHeight="1" x14ac:dyDescent="0.2">
      <c r="A105" s="8"/>
    </row>
    <row r="106" spans="1:1" ht="16.5" customHeight="1" x14ac:dyDescent="0.2">
      <c r="A106" s="8"/>
    </row>
    <row r="107" spans="1:1" ht="16.5" customHeight="1" x14ac:dyDescent="0.2">
      <c r="A107" s="8"/>
    </row>
    <row r="108" spans="1:1" ht="16.5" customHeight="1" x14ac:dyDescent="0.2">
      <c r="A108" s="8"/>
    </row>
    <row r="109" spans="1:1" ht="16.5" customHeight="1" x14ac:dyDescent="0.2">
      <c r="A109" s="8"/>
    </row>
    <row r="110" spans="1:1" ht="16.5" customHeight="1" x14ac:dyDescent="0.2">
      <c r="A110" s="8"/>
    </row>
    <row r="111" spans="1:1" ht="16.5" customHeight="1" x14ac:dyDescent="0.2">
      <c r="A111" s="8"/>
    </row>
    <row r="112" spans="1:1" ht="16.5" customHeight="1" x14ac:dyDescent="0.2">
      <c r="A112" s="8"/>
    </row>
    <row r="113" spans="1:115" ht="16.5" customHeight="1" x14ac:dyDescent="0.2">
      <c r="A113" s="8"/>
    </row>
    <row r="114" spans="1:115" ht="16.5" customHeight="1" x14ac:dyDescent="0.2">
      <c r="A114" s="8"/>
    </row>
    <row r="115" spans="1:115" ht="16.5" customHeight="1" x14ac:dyDescent="0.2">
      <c r="A115" s="8"/>
    </row>
    <row r="116" spans="1:115" ht="16.5" customHeight="1" x14ac:dyDescent="0.2">
      <c r="A116" s="8"/>
    </row>
    <row r="117" spans="1:115" ht="16.5" customHeight="1" x14ac:dyDescent="0.2">
      <c r="A117" s="8"/>
    </row>
    <row r="118" spans="1:115" ht="16.5" customHeight="1" x14ac:dyDescent="0.2">
      <c r="A118" s="8"/>
    </row>
    <row r="119" spans="1:115" ht="16.5" customHeight="1" x14ac:dyDescent="0.2">
      <c r="A119" s="8"/>
    </row>
    <row r="120" spans="1:115" ht="16.5" customHeight="1" x14ac:dyDescent="0.2">
      <c r="A120" s="8"/>
    </row>
    <row r="121" spans="1:115" ht="16.5" customHeight="1" x14ac:dyDescent="0.2">
      <c r="A121" s="8"/>
    </row>
    <row r="122" spans="1:115" ht="16.5" customHeight="1" x14ac:dyDescent="0.2">
      <c r="A122" s="8"/>
    </row>
    <row r="123" spans="1:115" ht="16.5" customHeight="1" x14ac:dyDescent="0.2">
      <c r="A123" s="8"/>
    </row>
    <row r="124" spans="1:115" ht="16.5" customHeight="1" x14ac:dyDescent="0.2">
      <c r="A124" s="8"/>
    </row>
    <row r="125" spans="1:115" s="4" customFormat="1" ht="22.5" customHeight="1" x14ac:dyDescent="0.2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</row>
    <row r="126" spans="1:115" s="4" customFormat="1" ht="24" customHeight="1" x14ac:dyDescent="0.2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</row>
    <row r="127" spans="1:115" s="4" customFormat="1" x14ac:dyDescent="0.2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</row>
    <row r="128" spans="1:115" s="4" customFormat="1" x14ac:dyDescent="0.2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</row>
    <row r="130" ht="45" customHeight="1" x14ac:dyDescent="0.2"/>
  </sheetData>
  <mergeCells count="95">
    <mergeCell ref="J7:K7"/>
    <mergeCell ref="R7:S7"/>
    <mergeCell ref="AT6:AW6"/>
    <mergeCell ref="BZ6:CC6"/>
    <mergeCell ref="BB6:BE6"/>
    <mergeCell ref="BB7:BC7"/>
    <mergeCell ref="BX7:BY7"/>
    <mergeCell ref="AX7:AY7"/>
    <mergeCell ref="BR7:BS7"/>
    <mergeCell ref="AT7:AU7"/>
    <mergeCell ref="AV7:AW7"/>
    <mergeCell ref="AX6:BA6"/>
    <mergeCell ref="AL7:AM7"/>
    <mergeCell ref="AR7:AS7"/>
    <mergeCell ref="V6:Y6"/>
    <mergeCell ref="AH5:AK6"/>
    <mergeCell ref="AZ7:BA7"/>
    <mergeCell ref="BH7:BI7"/>
    <mergeCell ref="BL7:BM7"/>
    <mergeCell ref="CJ7:CK7"/>
    <mergeCell ref="BN7:BO7"/>
    <mergeCell ref="CH7:CI7"/>
    <mergeCell ref="BJ7:BK7"/>
    <mergeCell ref="BT7:BU7"/>
    <mergeCell ref="BV7:BW7"/>
    <mergeCell ref="BD7:BE7"/>
    <mergeCell ref="BP7:BQ7"/>
    <mergeCell ref="CD7:CE7"/>
    <mergeCell ref="CB7:CC7"/>
    <mergeCell ref="B21:C21"/>
    <mergeCell ref="L7:M7"/>
    <mergeCell ref="AD7:AE7"/>
    <mergeCell ref="AF7:AG7"/>
    <mergeCell ref="F7:G7"/>
    <mergeCell ref="H7:I7"/>
    <mergeCell ref="N7:O7"/>
    <mergeCell ref="B4:B8"/>
    <mergeCell ref="D4:I6"/>
    <mergeCell ref="J4:DM4"/>
    <mergeCell ref="CL6:CO6"/>
    <mergeCell ref="AP6:AS6"/>
    <mergeCell ref="AP5:BQ5"/>
    <mergeCell ref="BN6:BQ6"/>
    <mergeCell ref="CH6:CK6"/>
    <mergeCell ref="AP7:AQ7"/>
    <mergeCell ref="B1:AK1"/>
    <mergeCell ref="B2:AK2"/>
    <mergeCell ref="AJ3:AK3"/>
    <mergeCell ref="C4:C8"/>
    <mergeCell ref="P7:Q7"/>
    <mergeCell ref="T7:U7"/>
    <mergeCell ref="AH7:AI7"/>
    <mergeCell ref="AJ7:AK7"/>
    <mergeCell ref="D7:E7"/>
    <mergeCell ref="V7:W7"/>
    <mergeCell ref="N5:AC5"/>
    <mergeCell ref="Z6:AC6"/>
    <mergeCell ref="N6:Q6"/>
    <mergeCell ref="R6:U6"/>
    <mergeCell ref="J5:M6"/>
    <mergeCell ref="AD5:AG6"/>
    <mergeCell ref="Z7:AA7"/>
    <mergeCell ref="X7:Y7"/>
    <mergeCell ref="AL5:AO6"/>
    <mergeCell ref="AN7:AO7"/>
    <mergeCell ref="AB7:AC7"/>
    <mergeCell ref="BF6:BI6"/>
    <mergeCell ref="BJ6:BM6"/>
    <mergeCell ref="BF7:BG7"/>
    <mergeCell ref="DL5:DM6"/>
    <mergeCell ref="CF7:CG7"/>
    <mergeCell ref="BZ5:CO5"/>
    <mergeCell ref="BZ7:CA7"/>
    <mergeCell ref="DH7:DI7"/>
    <mergeCell ref="CT5:CW6"/>
    <mergeCell ref="CX5:DA6"/>
    <mergeCell ref="DB5:DE6"/>
    <mergeCell ref="DF5:DK6"/>
    <mergeCell ref="DF7:DG7"/>
    <mergeCell ref="DJ7:DK7"/>
    <mergeCell ref="CV7:CW7"/>
    <mergeCell ref="CX7:CY7"/>
    <mergeCell ref="DD7:DE7"/>
    <mergeCell ref="DB7:DC7"/>
    <mergeCell ref="CZ7:DA7"/>
    <mergeCell ref="DL7:DM7"/>
    <mergeCell ref="BR5:BU6"/>
    <mergeCell ref="CT7:CU7"/>
    <mergeCell ref="CL7:CM7"/>
    <mergeCell ref="CN7:CO7"/>
    <mergeCell ref="CP5:CS6"/>
    <mergeCell ref="CP7:CQ7"/>
    <mergeCell ref="CD6:CG6"/>
    <mergeCell ref="BV5:BY6"/>
    <mergeCell ref="CR7:CS7"/>
  </mergeCells>
  <phoneticPr fontId="2" type="noConversion"/>
  <pageMargins left="0.18" right="0.19" top="0.23" bottom="0.2" header="0.17" footer="0.18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9"/>
  <sheetViews>
    <sheetView tabSelected="1" workbookViewId="0">
      <selection activeCell="N19" sqref="N19"/>
    </sheetView>
  </sheetViews>
  <sheetFormatPr defaultRowHeight="17.25" x14ac:dyDescent="0.3"/>
  <cols>
    <col min="1" max="1" width="3.625" style="40" customWidth="1"/>
    <col min="2" max="2" width="16.75" style="40" customWidth="1"/>
    <col min="3" max="3" width="13.75" style="40" customWidth="1"/>
    <col min="4" max="4" width="12.125" style="40" customWidth="1"/>
    <col min="5" max="5" width="13.375" style="40" customWidth="1"/>
    <col min="6" max="8" width="12.125" style="40" customWidth="1"/>
    <col min="9" max="9" width="12.875" style="40" customWidth="1"/>
    <col min="10" max="10" width="10.875" style="40" customWidth="1"/>
    <col min="11" max="11" width="8.875" style="40" customWidth="1"/>
    <col min="12" max="12" width="10" style="40" customWidth="1"/>
    <col min="13" max="13" width="12.125" style="40" customWidth="1"/>
    <col min="14" max="14" width="16.375" style="40" customWidth="1"/>
    <col min="15" max="15" width="12.875" style="40" customWidth="1"/>
    <col min="16" max="20" width="11.625" style="40" customWidth="1"/>
    <col min="21" max="21" width="12.375" style="40" customWidth="1"/>
    <col min="22" max="22" width="13" style="40" customWidth="1"/>
    <col min="23" max="25" width="11.625" style="40" customWidth="1"/>
    <col min="26" max="26" width="13.125" style="40" customWidth="1"/>
    <col min="27" max="27" width="12.625" style="40" customWidth="1"/>
    <col min="28" max="30" width="11.625" style="40" customWidth="1"/>
    <col min="31" max="31" width="12.75" style="40" customWidth="1"/>
    <col min="32" max="32" width="13.125" style="40" customWidth="1"/>
    <col min="33" max="33" width="9.5" style="40" customWidth="1"/>
    <col min="34" max="34" width="10.375" style="40" customWidth="1"/>
    <col min="35" max="35" width="11.5" style="40" customWidth="1"/>
    <col min="36" max="36" width="12.25" style="40" customWidth="1"/>
    <col min="37" max="37" width="11.375" style="40" customWidth="1"/>
    <col min="38" max="40" width="14" style="40" customWidth="1"/>
    <col min="41" max="41" width="9.125" style="40" customWidth="1"/>
    <col min="42" max="44" width="9.75" style="40" customWidth="1"/>
    <col min="45" max="45" width="10" style="40" customWidth="1"/>
    <col min="46" max="53" width="9.75" style="40" customWidth="1"/>
    <col min="54" max="54" width="8.75" style="40" customWidth="1"/>
    <col min="55" max="55" width="10.75" style="40" customWidth="1"/>
    <col min="56" max="56" width="11.5" style="40" customWidth="1"/>
    <col min="57" max="57" width="9.375" style="40" customWidth="1"/>
    <col min="58" max="58" width="8.125" style="40" customWidth="1"/>
    <col min="59" max="59" width="11.375" style="40" customWidth="1"/>
    <col min="60" max="60" width="10.625" style="40" customWidth="1"/>
    <col min="61" max="61" width="12.125" style="40" customWidth="1"/>
    <col min="62" max="62" width="11.75" style="40" customWidth="1"/>
    <col min="63" max="63" width="12.875" style="40" customWidth="1"/>
    <col min="64" max="64" width="11.125" style="40" customWidth="1"/>
    <col min="65" max="65" width="11.625" style="40" customWidth="1"/>
    <col min="66" max="66" width="15" style="40" customWidth="1"/>
    <col min="67" max="16384" width="9" style="40"/>
  </cols>
  <sheetData>
    <row r="1" spans="1:66" x14ac:dyDescent="0.3">
      <c r="A1" s="163" t="s">
        <v>96</v>
      </c>
      <c r="B1" s="163"/>
      <c r="C1" s="163"/>
      <c r="D1" s="163"/>
      <c r="E1" s="163"/>
      <c r="F1" s="163"/>
      <c r="G1" s="163"/>
      <c r="H1" s="163"/>
    </row>
    <row r="2" spans="1:66" ht="13.5" customHeight="1" x14ac:dyDescent="0.3">
      <c r="A2" s="166" t="s">
        <v>105</v>
      </c>
      <c r="B2" s="166"/>
      <c r="C2" s="166"/>
      <c r="D2" s="166"/>
      <c r="E2" s="166"/>
      <c r="F2" s="166"/>
      <c r="G2" s="166"/>
      <c r="H2" s="16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7"/>
      <c r="AJ2" s="37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</row>
    <row r="3" spans="1:66" ht="36.75" customHeight="1" x14ac:dyDescent="0.3">
      <c r="A3" s="167"/>
      <c r="B3" s="167"/>
      <c r="C3" s="167"/>
      <c r="D3" s="167"/>
      <c r="E3" s="167"/>
      <c r="F3" s="167"/>
      <c r="G3" s="167"/>
      <c r="H3" s="167"/>
      <c r="I3" s="172" t="s">
        <v>93</v>
      </c>
      <c r="J3" s="172"/>
      <c r="K3" s="41"/>
      <c r="L3" s="41"/>
      <c r="M3" s="41"/>
      <c r="N3" s="41"/>
      <c r="O3" s="49"/>
      <c r="P3" s="48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</row>
    <row r="4" spans="1:66" s="46" customFormat="1" ht="15" customHeight="1" x14ac:dyDescent="0.25">
      <c r="A4" s="141" t="s">
        <v>60</v>
      </c>
      <c r="B4" s="142" t="s">
        <v>59</v>
      </c>
      <c r="C4" s="143" t="s">
        <v>67</v>
      </c>
      <c r="D4" s="144"/>
      <c r="E4" s="144"/>
      <c r="F4" s="144"/>
      <c r="G4" s="144"/>
      <c r="H4" s="145"/>
      <c r="I4" s="150" t="s">
        <v>66</v>
      </c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2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</row>
    <row r="5" spans="1:66" s="46" customFormat="1" ht="25.5" customHeight="1" x14ac:dyDescent="0.25">
      <c r="A5" s="141"/>
      <c r="B5" s="142"/>
      <c r="C5" s="146"/>
      <c r="D5" s="147"/>
      <c r="E5" s="147"/>
      <c r="F5" s="147"/>
      <c r="G5" s="147"/>
      <c r="H5" s="148"/>
      <c r="I5" s="169" t="s">
        <v>70</v>
      </c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1"/>
      <c r="BC5" s="123" t="s">
        <v>71</v>
      </c>
      <c r="BD5" s="124"/>
      <c r="BE5" s="124"/>
      <c r="BF5" s="124"/>
      <c r="BG5" s="124"/>
      <c r="BH5" s="124"/>
      <c r="BI5" s="114" t="s">
        <v>72</v>
      </c>
      <c r="BJ5" s="114"/>
      <c r="BK5" s="114"/>
      <c r="BL5" s="114"/>
      <c r="BM5" s="114"/>
      <c r="BN5" s="114"/>
    </row>
    <row r="6" spans="1:66" s="46" customFormat="1" ht="0.75" hidden="1" customHeight="1" x14ac:dyDescent="0.25">
      <c r="A6" s="141"/>
      <c r="B6" s="142"/>
      <c r="C6" s="146"/>
      <c r="D6" s="147"/>
      <c r="E6" s="147"/>
      <c r="F6" s="147"/>
      <c r="G6" s="147"/>
      <c r="H6" s="148"/>
      <c r="I6" s="133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65"/>
      <c r="BC6" s="133"/>
      <c r="BD6" s="134"/>
      <c r="BE6" s="134"/>
      <c r="BF6" s="134"/>
      <c r="BG6" s="114" t="s">
        <v>83</v>
      </c>
      <c r="BH6" s="114"/>
      <c r="BI6" s="114" t="s">
        <v>87</v>
      </c>
      <c r="BJ6" s="114"/>
      <c r="BK6" s="114" t="s">
        <v>84</v>
      </c>
      <c r="BL6" s="114"/>
      <c r="BM6" s="114"/>
      <c r="BN6" s="114"/>
    </row>
    <row r="7" spans="1:66" s="46" customFormat="1" ht="43.5" customHeight="1" x14ac:dyDescent="0.25">
      <c r="A7" s="141"/>
      <c r="B7" s="142"/>
      <c r="C7" s="146"/>
      <c r="D7" s="147"/>
      <c r="E7" s="147"/>
      <c r="F7" s="147"/>
      <c r="G7" s="147"/>
      <c r="H7" s="148"/>
      <c r="I7" s="114" t="s">
        <v>58</v>
      </c>
      <c r="J7" s="114"/>
      <c r="K7" s="114"/>
      <c r="L7" s="114"/>
      <c r="M7" s="153" t="s">
        <v>73</v>
      </c>
      <c r="N7" s="154"/>
      <c r="O7" s="117" t="s">
        <v>49</v>
      </c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9"/>
      <c r="AE7" s="159" t="s">
        <v>68</v>
      </c>
      <c r="AF7" s="160"/>
      <c r="AG7" s="159" t="s">
        <v>89</v>
      </c>
      <c r="AH7" s="160"/>
      <c r="AI7" s="115" t="s">
        <v>55</v>
      </c>
      <c r="AJ7" s="116"/>
      <c r="AK7" s="173" t="s">
        <v>77</v>
      </c>
      <c r="AL7" s="142"/>
      <c r="AM7" s="115" t="s">
        <v>55</v>
      </c>
      <c r="AN7" s="116"/>
      <c r="AO7" s="129" t="s">
        <v>78</v>
      </c>
      <c r="AP7" s="129"/>
      <c r="AQ7" s="130" t="s">
        <v>80</v>
      </c>
      <c r="AR7" s="131"/>
      <c r="AS7" s="131"/>
      <c r="AT7" s="131"/>
      <c r="AU7" s="131"/>
      <c r="AV7" s="132"/>
      <c r="AW7" s="115" t="s">
        <v>79</v>
      </c>
      <c r="AX7" s="149"/>
      <c r="AY7" s="149"/>
      <c r="AZ7" s="149"/>
      <c r="BA7" s="149"/>
      <c r="BB7" s="116"/>
      <c r="BC7" s="135" t="s">
        <v>81</v>
      </c>
      <c r="BD7" s="136"/>
      <c r="BE7" s="135" t="s">
        <v>82</v>
      </c>
      <c r="BF7" s="136"/>
      <c r="BG7" s="114"/>
      <c r="BH7" s="114"/>
      <c r="BI7" s="114"/>
      <c r="BJ7" s="114"/>
      <c r="BK7" s="114"/>
      <c r="BL7" s="114"/>
      <c r="BM7" s="114"/>
      <c r="BN7" s="114"/>
    </row>
    <row r="8" spans="1:66" s="46" customFormat="1" ht="112.5" customHeight="1" x14ac:dyDescent="0.25">
      <c r="A8" s="141"/>
      <c r="B8" s="142"/>
      <c r="C8" s="122" t="s">
        <v>65</v>
      </c>
      <c r="D8" s="122"/>
      <c r="E8" s="168" t="s">
        <v>63</v>
      </c>
      <c r="F8" s="168"/>
      <c r="G8" s="164" t="s">
        <v>64</v>
      </c>
      <c r="H8" s="164"/>
      <c r="I8" s="142" t="s">
        <v>69</v>
      </c>
      <c r="J8" s="142"/>
      <c r="K8" s="142" t="s">
        <v>74</v>
      </c>
      <c r="L8" s="142"/>
      <c r="M8" s="155"/>
      <c r="N8" s="156"/>
      <c r="O8" s="115" t="s">
        <v>50</v>
      </c>
      <c r="P8" s="116"/>
      <c r="Q8" s="120" t="s">
        <v>88</v>
      </c>
      <c r="R8" s="121"/>
      <c r="S8" s="115" t="s">
        <v>51</v>
      </c>
      <c r="T8" s="116"/>
      <c r="U8" s="115" t="s">
        <v>52</v>
      </c>
      <c r="V8" s="116"/>
      <c r="W8" s="115" t="s">
        <v>53</v>
      </c>
      <c r="X8" s="116"/>
      <c r="Y8" s="157" t="s">
        <v>54</v>
      </c>
      <c r="Z8" s="158"/>
      <c r="AA8" s="115" t="s">
        <v>56</v>
      </c>
      <c r="AB8" s="116"/>
      <c r="AC8" s="115" t="s">
        <v>57</v>
      </c>
      <c r="AD8" s="116"/>
      <c r="AE8" s="161"/>
      <c r="AF8" s="162"/>
      <c r="AG8" s="161"/>
      <c r="AH8" s="162"/>
      <c r="AI8" s="120" t="s">
        <v>75</v>
      </c>
      <c r="AJ8" s="121"/>
      <c r="AK8" s="142"/>
      <c r="AL8" s="142"/>
      <c r="AM8" s="120" t="s">
        <v>76</v>
      </c>
      <c r="AN8" s="121"/>
      <c r="AO8" s="129"/>
      <c r="AP8" s="129"/>
      <c r="AQ8" s="122" t="s">
        <v>65</v>
      </c>
      <c r="AR8" s="122"/>
      <c r="AS8" s="122" t="s">
        <v>63</v>
      </c>
      <c r="AT8" s="122"/>
      <c r="AU8" s="122" t="s">
        <v>64</v>
      </c>
      <c r="AV8" s="122"/>
      <c r="AW8" s="122" t="s">
        <v>90</v>
      </c>
      <c r="AX8" s="122"/>
      <c r="AY8" s="125" t="s">
        <v>91</v>
      </c>
      <c r="AZ8" s="126"/>
      <c r="BA8" s="127" t="s">
        <v>92</v>
      </c>
      <c r="BB8" s="128"/>
      <c r="BC8" s="137"/>
      <c r="BD8" s="138"/>
      <c r="BE8" s="137"/>
      <c r="BF8" s="138"/>
      <c r="BG8" s="114"/>
      <c r="BH8" s="114"/>
      <c r="BI8" s="114"/>
      <c r="BJ8" s="114"/>
      <c r="BK8" s="114" t="s">
        <v>85</v>
      </c>
      <c r="BL8" s="114"/>
      <c r="BM8" s="114" t="s">
        <v>86</v>
      </c>
      <c r="BN8" s="114"/>
    </row>
    <row r="9" spans="1:66" s="46" customFormat="1" ht="30" customHeight="1" x14ac:dyDescent="0.25">
      <c r="A9" s="141"/>
      <c r="B9" s="142"/>
      <c r="C9" s="47" t="s">
        <v>61</v>
      </c>
      <c r="D9" s="35" t="s">
        <v>62</v>
      </c>
      <c r="E9" s="47" t="s">
        <v>61</v>
      </c>
      <c r="F9" s="35" t="s">
        <v>62</v>
      </c>
      <c r="G9" s="47" t="s">
        <v>61</v>
      </c>
      <c r="H9" s="35" t="s">
        <v>62</v>
      </c>
      <c r="I9" s="47" t="s">
        <v>61</v>
      </c>
      <c r="J9" s="35" t="s">
        <v>62</v>
      </c>
      <c r="K9" s="47" t="s">
        <v>61</v>
      </c>
      <c r="L9" s="35" t="s">
        <v>62</v>
      </c>
      <c r="M9" s="47" t="s">
        <v>61</v>
      </c>
      <c r="N9" s="35" t="s">
        <v>62</v>
      </c>
      <c r="O9" s="47" t="s">
        <v>61</v>
      </c>
      <c r="P9" s="35" t="s">
        <v>62</v>
      </c>
      <c r="Q9" s="47" t="s">
        <v>61</v>
      </c>
      <c r="R9" s="35" t="s">
        <v>62</v>
      </c>
      <c r="S9" s="47" t="s">
        <v>61</v>
      </c>
      <c r="T9" s="35" t="s">
        <v>62</v>
      </c>
      <c r="U9" s="47" t="s">
        <v>61</v>
      </c>
      <c r="V9" s="35" t="s">
        <v>62</v>
      </c>
      <c r="W9" s="47" t="s">
        <v>61</v>
      </c>
      <c r="X9" s="35" t="s">
        <v>62</v>
      </c>
      <c r="Y9" s="47" t="s">
        <v>61</v>
      </c>
      <c r="Z9" s="35" t="s">
        <v>62</v>
      </c>
      <c r="AA9" s="47" t="s">
        <v>61</v>
      </c>
      <c r="AB9" s="35" t="s">
        <v>62</v>
      </c>
      <c r="AC9" s="47" t="s">
        <v>61</v>
      </c>
      <c r="AD9" s="35" t="s">
        <v>62</v>
      </c>
      <c r="AE9" s="47" t="s">
        <v>61</v>
      </c>
      <c r="AF9" s="35" t="s">
        <v>62</v>
      </c>
      <c r="AG9" s="47" t="s">
        <v>61</v>
      </c>
      <c r="AH9" s="35" t="s">
        <v>62</v>
      </c>
      <c r="AI9" s="47" t="s">
        <v>61</v>
      </c>
      <c r="AJ9" s="35" t="s">
        <v>62</v>
      </c>
      <c r="AK9" s="47" t="s">
        <v>61</v>
      </c>
      <c r="AL9" s="35" t="s">
        <v>62</v>
      </c>
      <c r="AM9" s="47" t="s">
        <v>61</v>
      </c>
      <c r="AN9" s="35" t="s">
        <v>62</v>
      </c>
      <c r="AO9" s="47" t="s">
        <v>61</v>
      </c>
      <c r="AP9" s="35" t="s">
        <v>62</v>
      </c>
      <c r="AQ9" s="47" t="s">
        <v>61</v>
      </c>
      <c r="AR9" s="35" t="s">
        <v>62</v>
      </c>
      <c r="AS9" s="47" t="s">
        <v>61</v>
      </c>
      <c r="AT9" s="35" t="s">
        <v>62</v>
      </c>
      <c r="AU9" s="47" t="s">
        <v>61</v>
      </c>
      <c r="AV9" s="35" t="s">
        <v>62</v>
      </c>
      <c r="AW9" s="47" t="s">
        <v>61</v>
      </c>
      <c r="AX9" s="35" t="s">
        <v>62</v>
      </c>
      <c r="AY9" s="47" t="s">
        <v>61</v>
      </c>
      <c r="AZ9" s="35" t="s">
        <v>62</v>
      </c>
      <c r="BA9" s="47" t="s">
        <v>61</v>
      </c>
      <c r="BB9" s="35" t="s">
        <v>62</v>
      </c>
      <c r="BC9" s="47" t="s">
        <v>61</v>
      </c>
      <c r="BD9" s="35" t="s">
        <v>62</v>
      </c>
      <c r="BE9" s="47" t="s">
        <v>61</v>
      </c>
      <c r="BF9" s="35" t="s">
        <v>62</v>
      </c>
      <c r="BG9" s="47" t="s">
        <v>61</v>
      </c>
      <c r="BH9" s="35" t="s">
        <v>62</v>
      </c>
      <c r="BI9" s="47" t="s">
        <v>61</v>
      </c>
      <c r="BJ9" s="35" t="s">
        <v>62</v>
      </c>
      <c r="BK9" s="47" t="s">
        <v>61</v>
      </c>
      <c r="BL9" s="35" t="s">
        <v>62</v>
      </c>
      <c r="BM9" s="47" t="s">
        <v>61</v>
      </c>
      <c r="BN9" s="35" t="s">
        <v>62</v>
      </c>
    </row>
    <row r="10" spans="1:66" s="46" customFormat="1" ht="10.5" customHeight="1" x14ac:dyDescent="0.25">
      <c r="A10" s="45" t="s">
        <v>94</v>
      </c>
      <c r="B10" s="45">
        <v>1</v>
      </c>
      <c r="C10" s="45">
        <v>2</v>
      </c>
      <c r="D10" s="45">
        <v>3</v>
      </c>
      <c r="E10" s="45">
        <v>4</v>
      </c>
      <c r="F10" s="45">
        <v>5</v>
      </c>
      <c r="G10" s="45">
        <v>6</v>
      </c>
      <c r="H10" s="45">
        <v>7</v>
      </c>
      <c r="I10" s="45">
        <v>8</v>
      </c>
      <c r="J10" s="45">
        <v>9</v>
      </c>
      <c r="K10" s="45">
        <v>10</v>
      </c>
      <c r="L10" s="45">
        <v>11</v>
      </c>
      <c r="M10" s="45">
        <v>12</v>
      </c>
      <c r="N10" s="45">
        <v>13</v>
      </c>
      <c r="O10" s="45">
        <v>14</v>
      </c>
      <c r="P10" s="45">
        <v>15</v>
      </c>
      <c r="Q10" s="45">
        <v>16</v>
      </c>
      <c r="R10" s="45">
        <v>17</v>
      </c>
      <c r="S10" s="45">
        <v>18</v>
      </c>
      <c r="T10" s="45">
        <v>19</v>
      </c>
      <c r="U10" s="45">
        <v>20</v>
      </c>
      <c r="V10" s="45">
        <v>21</v>
      </c>
      <c r="W10" s="45">
        <v>22</v>
      </c>
      <c r="X10" s="45">
        <v>23</v>
      </c>
      <c r="Y10" s="45">
        <v>24</v>
      </c>
      <c r="Z10" s="45">
        <v>25</v>
      </c>
      <c r="AA10" s="45">
        <v>26</v>
      </c>
      <c r="AB10" s="45">
        <v>27</v>
      </c>
      <c r="AC10" s="45">
        <v>28</v>
      </c>
      <c r="AD10" s="45">
        <v>29</v>
      </c>
      <c r="AE10" s="45">
        <v>30</v>
      </c>
      <c r="AF10" s="45">
        <v>31</v>
      </c>
      <c r="AG10" s="45">
        <v>32</v>
      </c>
      <c r="AH10" s="45">
        <v>33</v>
      </c>
      <c r="AI10" s="45">
        <v>34</v>
      </c>
      <c r="AJ10" s="45">
        <v>35</v>
      </c>
      <c r="AK10" s="45">
        <v>36</v>
      </c>
      <c r="AL10" s="45">
        <v>37</v>
      </c>
      <c r="AM10" s="45">
        <v>38</v>
      </c>
      <c r="AN10" s="45">
        <v>39</v>
      </c>
      <c r="AO10" s="45">
        <v>40</v>
      </c>
      <c r="AP10" s="45">
        <v>41</v>
      </c>
      <c r="AQ10" s="45">
        <v>42</v>
      </c>
      <c r="AR10" s="45">
        <v>43</v>
      </c>
      <c r="AS10" s="45">
        <v>44</v>
      </c>
      <c r="AT10" s="45">
        <v>45</v>
      </c>
      <c r="AU10" s="45">
        <v>46</v>
      </c>
      <c r="AV10" s="45">
        <v>47</v>
      </c>
      <c r="AW10" s="45">
        <v>48</v>
      </c>
      <c r="AX10" s="45">
        <v>49</v>
      </c>
      <c r="AY10" s="45">
        <v>50</v>
      </c>
      <c r="AZ10" s="45">
        <v>51</v>
      </c>
      <c r="BA10" s="45">
        <v>52</v>
      </c>
      <c r="BB10" s="45">
        <v>53</v>
      </c>
      <c r="BC10" s="45">
        <v>54</v>
      </c>
      <c r="BD10" s="45">
        <v>55</v>
      </c>
      <c r="BE10" s="45">
        <v>56</v>
      </c>
      <c r="BF10" s="45">
        <v>57</v>
      </c>
      <c r="BG10" s="45">
        <v>58</v>
      </c>
      <c r="BH10" s="45">
        <v>59</v>
      </c>
      <c r="BI10" s="45">
        <v>60</v>
      </c>
      <c r="BJ10" s="45">
        <v>61</v>
      </c>
      <c r="BK10" s="45">
        <v>62</v>
      </c>
      <c r="BL10" s="45">
        <v>63</v>
      </c>
      <c r="BM10" s="45">
        <v>64</v>
      </c>
      <c r="BN10" s="45">
        <v>65</v>
      </c>
    </row>
    <row r="11" spans="1:66" s="44" customFormat="1" ht="18" customHeight="1" x14ac:dyDescent="0.25">
      <c r="A11" s="51">
        <v>1</v>
      </c>
      <c r="B11" s="52" t="s">
        <v>97</v>
      </c>
      <c r="C11" s="50">
        <f>E11+G11-BA11</f>
        <v>9569714.7999999989</v>
      </c>
      <c r="D11" s="50">
        <f>F11+H11-BB11</f>
        <v>4495952.9169999994</v>
      </c>
      <c r="E11" s="50">
        <f t="shared" ref="E11:F18" si="0">I11+K11+M11+AE11+AG11+AK11+AO11+AS11</f>
        <v>3216612.5</v>
      </c>
      <c r="F11" s="50">
        <f t="shared" si="0"/>
        <v>2886199.514</v>
      </c>
      <c r="G11" s="50">
        <f t="shared" ref="G11:H18" si="1">AY11+BC11+BE11+BG11+BI11+BK11+BM11</f>
        <v>6940544.2000000002</v>
      </c>
      <c r="H11" s="50">
        <f t="shared" si="1"/>
        <v>2197195.3029999998</v>
      </c>
      <c r="I11" s="50">
        <v>432567</v>
      </c>
      <c r="J11" s="50">
        <v>386204.26899999997</v>
      </c>
      <c r="K11" s="50">
        <v>0</v>
      </c>
      <c r="L11" s="50">
        <v>0</v>
      </c>
      <c r="M11" s="50">
        <v>268359.90000000002</v>
      </c>
      <c r="N11" s="50">
        <v>200950.71599999999</v>
      </c>
      <c r="O11" s="50">
        <v>42000</v>
      </c>
      <c r="P11" s="50">
        <v>40127.173999999999</v>
      </c>
      <c r="Q11" s="50">
        <v>1140</v>
      </c>
      <c r="R11" s="50">
        <v>745.15</v>
      </c>
      <c r="S11" s="50">
        <v>4460</v>
      </c>
      <c r="T11" s="50">
        <v>3638.0859999999998</v>
      </c>
      <c r="U11" s="50">
        <v>4000</v>
      </c>
      <c r="V11" s="50">
        <v>722.4</v>
      </c>
      <c r="W11" s="50">
        <v>58680</v>
      </c>
      <c r="X11" s="50">
        <v>41830.748</v>
      </c>
      <c r="Y11" s="50">
        <v>44450</v>
      </c>
      <c r="Z11" s="50">
        <v>31631.968000000001</v>
      </c>
      <c r="AA11" s="50">
        <v>107204.9</v>
      </c>
      <c r="AB11" s="50">
        <v>79106.129000000001</v>
      </c>
      <c r="AC11" s="50">
        <v>41350</v>
      </c>
      <c r="AD11" s="50">
        <v>27701.223999999998</v>
      </c>
      <c r="AE11" s="50">
        <v>0</v>
      </c>
      <c r="AF11" s="50">
        <v>0</v>
      </c>
      <c r="AG11" s="50">
        <v>1807555.5</v>
      </c>
      <c r="AH11" s="50">
        <v>1618187.6769999999</v>
      </c>
      <c r="AI11" s="50">
        <v>1807555.5</v>
      </c>
      <c r="AJ11" s="50">
        <v>1618187.6769999999</v>
      </c>
      <c r="AK11" s="50">
        <v>55468</v>
      </c>
      <c r="AL11" s="50">
        <v>33458.832000000002</v>
      </c>
      <c r="AM11" s="50">
        <v>16033</v>
      </c>
      <c r="AN11" s="50">
        <v>9608.7900000000009</v>
      </c>
      <c r="AO11" s="50">
        <v>61220.2</v>
      </c>
      <c r="AP11" s="50">
        <v>57598</v>
      </c>
      <c r="AQ11" s="50">
        <v>4000</v>
      </c>
      <c r="AR11" s="50">
        <v>2358.12</v>
      </c>
      <c r="AS11" s="50">
        <v>591441.9</v>
      </c>
      <c r="AT11" s="50">
        <v>589800.02</v>
      </c>
      <c r="AU11" s="50">
        <v>0</v>
      </c>
      <c r="AV11" s="50">
        <v>0</v>
      </c>
      <c r="AW11" s="50">
        <v>587441.9</v>
      </c>
      <c r="AX11" s="50">
        <v>587441.9</v>
      </c>
      <c r="AY11" s="50">
        <v>0</v>
      </c>
      <c r="AZ11" s="50">
        <v>0</v>
      </c>
      <c r="BA11" s="50">
        <v>587441.9</v>
      </c>
      <c r="BB11" s="50">
        <v>587441.9</v>
      </c>
      <c r="BC11" s="50">
        <v>6867519</v>
      </c>
      <c r="BD11" s="50">
        <v>2208223.0380000002</v>
      </c>
      <c r="BE11" s="50">
        <v>125025.2</v>
      </c>
      <c r="BF11" s="50">
        <v>51134.82</v>
      </c>
      <c r="BG11" s="50">
        <v>0</v>
      </c>
      <c r="BH11" s="50">
        <v>0</v>
      </c>
      <c r="BI11" s="50">
        <v>-18000</v>
      </c>
      <c r="BJ11" s="50">
        <v>-17160</v>
      </c>
      <c r="BK11" s="50">
        <v>-34000</v>
      </c>
      <c r="BL11" s="50">
        <v>-45002.555</v>
      </c>
      <c r="BM11" s="50">
        <v>0</v>
      </c>
      <c r="BN11" s="50">
        <v>0</v>
      </c>
    </row>
    <row r="12" spans="1:66" s="44" customFormat="1" ht="18" customHeight="1" x14ac:dyDescent="0.25">
      <c r="A12" s="51">
        <v>2</v>
      </c>
      <c r="B12" s="52" t="s">
        <v>98</v>
      </c>
      <c r="C12" s="50">
        <f t="shared" ref="C12:C18" si="2">E12+G12-BA12</f>
        <v>2937332.7132000001</v>
      </c>
      <c r="D12" s="50">
        <f t="shared" ref="D12:D18" si="3">F12+H12-BB12</f>
        <v>2221178.7995000002</v>
      </c>
      <c r="E12" s="50">
        <f t="shared" si="0"/>
        <v>692781.2</v>
      </c>
      <c r="F12" s="50">
        <f t="shared" si="0"/>
        <v>644677.51690000005</v>
      </c>
      <c r="G12" s="50">
        <f t="shared" si="1"/>
        <v>2283551.5131999999</v>
      </c>
      <c r="H12" s="50">
        <f t="shared" si="1"/>
        <v>1576501.2826</v>
      </c>
      <c r="I12" s="50">
        <v>193227.2</v>
      </c>
      <c r="J12" s="50">
        <v>192611.16</v>
      </c>
      <c r="K12" s="50">
        <v>0</v>
      </c>
      <c r="L12" s="50">
        <v>0</v>
      </c>
      <c r="M12" s="50">
        <v>218436</v>
      </c>
      <c r="N12" s="50">
        <v>212117.44690000001</v>
      </c>
      <c r="O12" s="50">
        <v>15185</v>
      </c>
      <c r="P12" s="50">
        <v>13117.6214</v>
      </c>
      <c r="Q12" s="50">
        <v>104240</v>
      </c>
      <c r="R12" s="50">
        <v>104210.141</v>
      </c>
      <c r="S12" s="50">
        <v>2184</v>
      </c>
      <c r="T12" s="50">
        <v>1983.1686</v>
      </c>
      <c r="U12" s="50">
        <v>1400</v>
      </c>
      <c r="V12" s="50">
        <v>1336</v>
      </c>
      <c r="W12" s="50">
        <v>52600</v>
      </c>
      <c r="X12" s="50">
        <v>50639.792000000001</v>
      </c>
      <c r="Y12" s="50">
        <v>48936</v>
      </c>
      <c r="Z12" s="50">
        <v>47259.921999999999</v>
      </c>
      <c r="AA12" s="50">
        <v>972</v>
      </c>
      <c r="AB12" s="50">
        <v>968.5</v>
      </c>
      <c r="AC12" s="50">
        <v>37516</v>
      </c>
      <c r="AD12" s="50">
        <v>35838.2399</v>
      </c>
      <c r="AE12" s="50">
        <v>0</v>
      </c>
      <c r="AF12" s="50">
        <v>0</v>
      </c>
      <c r="AG12" s="50">
        <v>210838</v>
      </c>
      <c r="AH12" s="50">
        <v>210432.2</v>
      </c>
      <c r="AI12" s="50">
        <v>210838</v>
      </c>
      <c r="AJ12" s="50">
        <v>210432.2</v>
      </c>
      <c r="AK12" s="50">
        <v>0</v>
      </c>
      <c r="AL12" s="50">
        <v>0</v>
      </c>
      <c r="AM12" s="50">
        <v>0</v>
      </c>
      <c r="AN12" s="50">
        <v>0</v>
      </c>
      <c r="AO12" s="50">
        <v>11680</v>
      </c>
      <c r="AP12" s="50">
        <v>10203.799999999999</v>
      </c>
      <c r="AQ12" s="50">
        <v>19600</v>
      </c>
      <c r="AR12" s="50">
        <v>19312.91</v>
      </c>
      <c r="AS12" s="50">
        <v>58600</v>
      </c>
      <c r="AT12" s="50">
        <v>19312.91</v>
      </c>
      <c r="AU12" s="50">
        <v>0</v>
      </c>
      <c r="AV12" s="50">
        <v>0</v>
      </c>
      <c r="AW12" s="50">
        <v>57896</v>
      </c>
      <c r="AX12" s="50">
        <v>18695.61</v>
      </c>
      <c r="AY12" s="50">
        <v>0</v>
      </c>
      <c r="AZ12" s="50">
        <v>0</v>
      </c>
      <c r="BA12" s="50">
        <v>39000</v>
      </c>
      <c r="BB12" s="50">
        <v>0</v>
      </c>
      <c r="BC12" s="50">
        <v>2117829.5131999999</v>
      </c>
      <c r="BD12" s="50">
        <v>1501559.2268000001</v>
      </c>
      <c r="BE12" s="50">
        <v>168722</v>
      </c>
      <c r="BF12" s="50">
        <v>78167.544800000003</v>
      </c>
      <c r="BG12" s="50">
        <v>0</v>
      </c>
      <c r="BH12" s="50">
        <v>0</v>
      </c>
      <c r="BI12" s="50">
        <v>-1500</v>
      </c>
      <c r="BJ12" s="50">
        <v>2238.5</v>
      </c>
      <c r="BK12" s="50">
        <v>-1500</v>
      </c>
      <c r="BL12" s="50">
        <v>-5463.9889999999996</v>
      </c>
      <c r="BM12" s="50">
        <v>0</v>
      </c>
      <c r="BN12" s="50">
        <v>0</v>
      </c>
    </row>
    <row r="13" spans="1:66" s="44" customFormat="1" ht="18" customHeight="1" x14ac:dyDescent="0.25">
      <c r="A13" s="51">
        <v>3</v>
      </c>
      <c r="B13" s="52" t="s">
        <v>99</v>
      </c>
      <c r="C13" s="50">
        <f t="shared" si="2"/>
        <v>2255348.1766999997</v>
      </c>
      <c r="D13" s="50">
        <f t="shared" si="3"/>
        <v>1645014.7437</v>
      </c>
      <c r="E13" s="50">
        <f t="shared" si="0"/>
        <v>1194715.3999999999</v>
      </c>
      <c r="F13" s="50">
        <f t="shared" si="0"/>
        <v>1069674.5303</v>
      </c>
      <c r="G13" s="50">
        <f t="shared" si="1"/>
        <v>1060632.7767</v>
      </c>
      <c r="H13" s="50">
        <f t="shared" si="1"/>
        <v>575340.21340000001</v>
      </c>
      <c r="I13" s="50">
        <v>183736</v>
      </c>
      <c r="J13" s="50">
        <v>165407.17000000001</v>
      </c>
      <c r="K13" s="50">
        <v>0</v>
      </c>
      <c r="L13" s="50">
        <v>0</v>
      </c>
      <c r="M13" s="50">
        <v>125218.4</v>
      </c>
      <c r="N13" s="50">
        <v>93101.411300000007</v>
      </c>
      <c r="O13" s="50">
        <v>35798.699999999997</v>
      </c>
      <c r="P13" s="50">
        <v>33369.969700000001</v>
      </c>
      <c r="Q13" s="50">
        <v>1732.1</v>
      </c>
      <c r="R13" s="50">
        <v>1077.7628</v>
      </c>
      <c r="S13" s="50">
        <v>3050.1</v>
      </c>
      <c r="T13" s="50">
        <v>2907.8011999999999</v>
      </c>
      <c r="U13" s="50">
        <v>6700</v>
      </c>
      <c r="V13" s="50">
        <v>5063.7280000000001</v>
      </c>
      <c r="W13" s="50">
        <v>37510.5</v>
      </c>
      <c r="X13" s="50">
        <v>27827.992999999999</v>
      </c>
      <c r="Y13" s="50">
        <v>27010.5</v>
      </c>
      <c r="Z13" s="50">
        <v>21804.393</v>
      </c>
      <c r="AA13" s="50">
        <v>2800</v>
      </c>
      <c r="AB13" s="50">
        <v>1035.8</v>
      </c>
      <c r="AC13" s="50">
        <v>32427</v>
      </c>
      <c r="AD13" s="50">
        <v>18761.956600000001</v>
      </c>
      <c r="AE13" s="50">
        <v>0</v>
      </c>
      <c r="AF13" s="50">
        <v>0</v>
      </c>
      <c r="AG13" s="50">
        <v>784500</v>
      </c>
      <c r="AH13" s="50">
        <v>779788.92799999996</v>
      </c>
      <c r="AI13" s="50">
        <v>784500</v>
      </c>
      <c r="AJ13" s="50">
        <v>779788.92799999996</v>
      </c>
      <c r="AK13" s="50">
        <v>0</v>
      </c>
      <c r="AL13" s="50">
        <v>0</v>
      </c>
      <c r="AM13" s="50">
        <v>0</v>
      </c>
      <c r="AN13" s="50">
        <v>0</v>
      </c>
      <c r="AO13" s="50">
        <v>22870</v>
      </c>
      <c r="AP13" s="50">
        <v>21850</v>
      </c>
      <c r="AQ13" s="50">
        <v>78391</v>
      </c>
      <c r="AR13" s="50">
        <v>9527.0210000000006</v>
      </c>
      <c r="AS13" s="50">
        <v>78391</v>
      </c>
      <c r="AT13" s="50">
        <v>9527.0210000000006</v>
      </c>
      <c r="AU13" s="50">
        <v>0</v>
      </c>
      <c r="AV13" s="50">
        <v>0</v>
      </c>
      <c r="AW13" s="50">
        <v>75211</v>
      </c>
      <c r="AX13" s="50">
        <v>7959.7</v>
      </c>
      <c r="AY13" s="50">
        <v>0</v>
      </c>
      <c r="AZ13" s="50">
        <v>0</v>
      </c>
      <c r="BA13" s="50">
        <v>0</v>
      </c>
      <c r="BB13" s="50">
        <v>0</v>
      </c>
      <c r="BC13" s="50">
        <v>1016232.7767</v>
      </c>
      <c r="BD13" s="50">
        <v>587781.29339999997</v>
      </c>
      <c r="BE13" s="50">
        <v>44400</v>
      </c>
      <c r="BF13" s="50">
        <v>21968.65</v>
      </c>
      <c r="BG13" s="50">
        <v>0</v>
      </c>
      <c r="BH13" s="50">
        <v>0</v>
      </c>
      <c r="BI13" s="50">
        <v>0</v>
      </c>
      <c r="BJ13" s="50">
        <v>-975.9</v>
      </c>
      <c r="BK13" s="50">
        <v>0</v>
      </c>
      <c r="BL13" s="50">
        <v>-33433.83</v>
      </c>
      <c r="BM13" s="50">
        <v>0</v>
      </c>
      <c r="BN13" s="50">
        <v>0</v>
      </c>
    </row>
    <row r="14" spans="1:66" s="44" customFormat="1" ht="19.5" customHeight="1" x14ac:dyDescent="0.25">
      <c r="A14" s="51">
        <v>4</v>
      </c>
      <c r="B14" s="53" t="s">
        <v>100</v>
      </c>
      <c r="C14" s="50">
        <f t="shared" si="2"/>
        <v>381799.97090000001</v>
      </c>
      <c r="D14" s="50">
        <f t="shared" si="3"/>
        <v>300001.12270000001</v>
      </c>
      <c r="E14" s="50">
        <f t="shared" si="0"/>
        <v>300984.22700000001</v>
      </c>
      <c r="F14" s="50">
        <f t="shared" si="0"/>
        <v>246539.83500000002</v>
      </c>
      <c r="G14" s="50">
        <f t="shared" si="1"/>
        <v>80815.743900000001</v>
      </c>
      <c r="H14" s="50">
        <f t="shared" si="1"/>
        <v>53461.287700000008</v>
      </c>
      <c r="I14" s="50">
        <v>91025</v>
      </c>
      <c r="J14" s="50">
        <v>84796.955000000002</v>
      </c>
      <c r="K14" s="50">
        <v>0</v>
      </c>
      <c r="L14" s="50">
        <v>0</v>
      </c>
      <c r="M14" s="50">
        <v>41540</v>
      </c>
      <c r="N14" s="50">
        <v>27516.592000000001</v>
      </c>
      <c r="O14" s="50">
        <v>6966.1</v>
      </c>
      <c r="P14" s="50">
        <v>6966.0924000000005</v>
      </c>
      <c r="Q14" s="50">
        <v>1438.4</v>
      </c>
      <c r="R14" s="50">
        <v>1438.3865000000001</v>
      </c>
      <c r="S14" s="50">
        <v>1200</v>
      </c>
      <c r="T14" s="50">
        <v>1036.9970000000001</v>
      </c>
      <c r="U14" s="50">
        <v>1000</v>
      </c>
      <c r="V14" s="50">
        <v>720.6</v>
      </c>
      <c r="W14" s="50">
        <v>9694</v>
      </c>
      <c r="X14" s="50">
        <v>5764.6030000000001</v>
      </c>
      <c r="Y14" s="50">
        <v>5600</v>
      </c>
      <c r="Z14" s="50">
        <v>2798.6030000000001</v>
      </c>
      <c r="AA14" s="50">
        <v>4745.5</v>
      </c>
      <c r="AB14" s="50">
        <v>824.5</v>
      </c>
      <c r="AC14" s="50">
        <v>14954</v>
      </c>
      <c r="AD14" s="50">
        <v>9618.4130999999998</v>
      </c>
      <c r="AE14" s="50">
        <v>0</v>
      </c>
      <c r="AF14" s="50">
        <v>0</v>
      </c>
      <c r="AG14" s="50">
        <v>110979.924</v>
      </c>
      <c r="AH14" s="50">
        <v>109691.88099999999</v>
      </c>
      <c r="AI14" s="50">
        <v>110979.924</v>
      </c>
      <c r="AJ14" s="50">
        <v>109691.88099999999</v>
      </c>
      <c r="AK14" s="50">
        <v>1352.5</v>
      </c>
      <c r="AL14" s="50">
        <v>0</v>
      </c>
      <c r="AM14" s="50">
        <v>0</v>
      </c>
      <c r="AN14" s="50">
        <v>0</v>
      </c>
      <c r="AO14" s="50">
        <v>9000</v>
      </c>
      <c r="AP14" s="50">
        <v>3570</v>
      </c>
      <c r="AQ14" s="50">
        <v>52599.149700000002</v>
      </c>
      <c r="AR14" s="50">
        <v>20964.406999999999</v>
      </c>
      <c r="AS14" s="50">
        <v>47086.803</v>
      </c>
      <c r="AT14" s="50">
        <v>20964.406999999999</v>
      </c>
      <c r="AU14" s="50">
        <v>5512.3467000000001</v>
      </c>
      <c r="AV14" s="50">
        <v>0</v>
      </c>
      <c r="AW14" s="50">
        <v>43086.803</v>
      </c>
      <c r="AX14" s="50">
        <v>19914.636999999999</v>
      </c>
      <c r="AY14" s="50">
        <v>5512.3467000000001</v>
      </c>
      <c r="AZ14" s="50">
        <v>0</v>
      </c>
      <c r="BA14" s="50">
        <v>0</v>
      </c>
      <c r="BB14" s="50">
        <v>0</v>
      </c>
      <c r="BC14" s="50">
        <v>67474.397200000007</v>
      </c>
      <c r="BD14" s="50">
        <v>63580.529600000002</v>
      </c>
      <c r="BE14" s="50">
        <v>7829</v>
      </c>
      <c r="BF14" s="50">
        <v>7279</v>
      </c>
      <c r="BG14" s="50">
        <v>0</v>
      </c>
      <c r="BH14" s="50">
        <v>0</v>
      </c>
      <c r="BI14" s="50">
        <v>0</v>
      </c>
      <c r="BJ14" s="50">
        <v>0</v>
      </c>
      <c r="BK14" s="50">
        <v>0</v>
      </c>
      <c r="BL14" s="50">
        <v>-17398.241900000001</v>
      </c>
      <c r="BM14" s="50">
        <v>0</v>
      </c>
      <c r="BN14" s="50">
        <v>0</v>
      </c>
    </row>
    <row r="15" spans="1:66" s="44" customFormat="1" ht="19.5" customHeight="1" x14ac:dyDescent="0.25">
      <c r="A15" s="51">
        <v>5</v>
      </c>
      <c r="B15" s="53" t="s">
        <v>101</v>
      </c>
      <c r="C15" s="50">
        <f t="shared" si="2"/>
        <v>347500.45900000003</v>
      </c>
      <c r="D15" s="50">
        <f t="shared" si="3"/>
        <v>307685.01819999993</v>
      </c>
      <c r="E15" s="50">
        <f t="shared" ref="E15" si="4">I15+K15+M15+AE15+AG15+AK15+AO15+AS15</f>
        <v>238864.959</v>
      </c>
      <c r="F15" s="50">
        <f t="shared" ref="F15" si="5">J15+L15+N15+AF15+AH15+AL15+AP15+AT15</f>
        <v>211388.61819999997</v>
      </c>
      <c r="G15" s="50">
        <v>108635.5</v>
      </c>
      <c r="H15" s="50">
        <v>96296.4</v>
      </c>
      <c r="I15" s="50">
        <v>75668</v>
      </c>
      <c r="J15" s="50">
        <v>74655.885999999999</v>
      </c>
      <c r="K15" s="50">
        <v>0</v>
      </c>
      <c r="L15" s="50">
        <v>0</v>
      </c>
      <c r="M15" s="50">
        <v>52702.535000000003</v>
      </c>
      <c r="N15" s="50">
        <v>38343.836199999998</v>
      </c>
      <c r="O15" s="50">
        <v>8638.259</v>
      </c>
      <c r="P15" s="50">
        <v>6287.5235000000002</v>
      </c>
      <c r="Q15" s="50">
        <v>867.2</v>
      </c>
      <c r="R15" s="50">
        <v>844.97080000000005</v>
      </c>
      <c r="S15" s="50">
        <v>1300</v>
      </c>
      <c r="T15" s="50">
        <v>1165.8258000000001</v>
      </c>
      <c r="U15" s="50">
        <v>1200</v>
      </c>
      <c r="V15" s="50">
        <v>198</v>
      </c>
      <c r="W15" s="50">
        <v>9182.2000000000007</v>
      </c>
      <c r="X15" s="50">
        <v>7074.13</v>
      </c>
      <c r="Y15" s="50">
        <v>5582.2</v>
      </c>
      <c r="Z15" s="50">
        <v>5153.5</v>
      </c>
      <c r="AA15" s="50">
        <v>1744</v>
      </c>
      <c r="AB15" s="50">
        <v>809.5</v>
      </c>
      <c r="AC15" s="50">
        <v>22809.876</v>
      </c>
      <c r="AD15" s="50">
        <v>18435.4411</v>
      </c>
      <c r="AE15" s="50">
        <v>0</v>
      </c>
      <c r="AF15" s="50">
        <v>0</v>
      </c>
      <c r="AG15" s="50">
        <v>96500</v>
      </c>
      <c r="AH15" s="50">
        <v>95648.395999999993</v>
      </c>
      <c r="AI15" s="50">
        <v>96500</v>
      </c>
      <c r="AJ15" s="50">
        <v>95648.395999999993</v>
      </c>
      <c r="AK15" s="50">
        <v>7318.424</v>
      </c>
      <c r="AL15" s="50">
        <v>0</v>
      </c>
      <c r="AM15" s="50">
        <v>0</v>
      </c>
      <c r="AN15" s="50">
        <v>0</v>
      </c>
      <c r="AO15" s="50">
        <v>4550</v>
      </c>
      <c r="AP15" s="50">
        <v>1870</v>
      </c>
      <c r="AQ15" s="50">
        <v>2126</v>
      </c>
      <c r="AR15" s="50">
        <v>870.5</v>
      </c>
      <c r="AS15" s="50">
        <v>2126</v>
      </c>
      <c r="AT15" s="50">
        <v>870.5</v>
      </c>
      <c r="AU15" s="50">
        <v>0</v>
      </c>
      <c r="AV15" s="50">
        <v>0</v>
      </c>
      <c r="AW15" s="50">
        <v>500</v>
      </c>
      <c r="AX15" s="50">
        <v>0</v>
      </c>
      <c r="AY15" s="50">
        <v>0</v>
      </c>
      <c r="AZ15" s="50">
        <v>0</v>
      </c>
      <c r="BA15" s="50">
        <v>0</v>
      </c>
      <c r="BB15" s="50">
        <v>0</v>
      </c>
      <c r="BC15" s="50">
        <v>90264.414499999999</v>
      </c>
      <c r="BD15" s="50">
        <v>78419.822400000005</v>
      </c>
      <c r="BE15" s="50">
        <v>5423.6059999999998</v>
      </c>
      <c r="BF15" s="50">
        <v>5103</v>
      </c>
      <c r="BG15" s="50">
        <v>0</v>
      </c>
      <c r="BH15" s="50">
        <v>0</v>
      </c>
      <c r="BI15" s="50">
        <v>0</v>
      </c>
      <c r="BJ15" s="50">
        <v>0</v>
      </c>
      <c r="BK15" s="50">
        <v>-395.95699999999999</v>
      </c>
      <c r="BL15" s="50">
        <v>-569.88199999999995</v>
      </c>
      <c r="BM15" s="50">
        <v>0</v>
      </c>
      <c r="BN15" s="50">
        <v>0</v>
      </c>
    </row>
    <row r="16" spans="1:66" s="44" customFormat="1" ht="19.5" customHeight="1" x14ac:dyDescent="0.25">
      <c r="A16" s="51">
        <v>6</v>
      </c>
      <c r="B16" s="52" t="s">
        <v>102</v>
      </c>
      <c r="C16" s="50">
        <f t="shared" si="2"/>
        <v>2665220.4128</v>
      </c>
      <c r="D16" s="50">
        <f t="shared" si="3"/>
        <v>1545789.3529999999</v>
      </c>
      <c r="E16" s="50">
        <f t="shared" si="0"/>
        <v>1600161.2349999999</v>
      </c>
      <c r="F16" s="50">
        <f t="shared" si="0"/>
        <v>1236933.0648000001</v>
      </c>
      <c r="G16" s="50">
        <f t="shared" si="1"/>
        <v>1319708.5158000002</v>
      </c>
      <c r="H16" s="50">
        <f t="shared" si="1"/>
        <v>534362.4561999999</v>
      </c>
      <c r="I16" s="50">
        <v>345502.17800000001</v>
      </c>
      <c r="J16" s="50">
        <v>263546.89500000002</v>
      </c>
      <c r="K16" s="50">
        <v>0</v>
      </c>
      <c r="L16" s="50">
        <v>0</v>
      </c>
      <c r="M16" s="50">
        <v>157575.02900000001</v>
      </c>
      <c r="N16" s="50">
        <v>64421.823799999998</v>
      </c>
      <c r="O16" s="50">
        <v>30175</v>
      </c>
      <c r="P16" s="50">
        <v>29100.887200000001</v>
      </c>
      <c r="Q16" s="50">
        <v>600</v>
      </c>
      <c r="R16" s="50">
        <v>459.05840000000001</v>
      </c>
      <c r="S16" s="50">
        <v>3659.7</v>
      </c>
      <c r="T16" s="50">
        <v>3605.9562999999998</v>
      </c>
      <c r="U16" s="50">
        <v>2794.9</v>
      </c>
      <c r="V16" s="50">
        <v>1691.6</v>
      </c>
      <c r="W16" s="50">
        <v>10545.4</v>
      </c>
      <c r="X16" s="50">
        <v>6287.8397999999997</v>
      </c>
      <c r="Y16" s="50">
        <v>0</v>
      </c>
      <c r="Z16" s="50">
        <v>0</v>
      </c>
      <c r="AA16" s="50">
        <v>80804.399000000005</v>
      </c>
      <c r="AB16" s="50">
        <v>6999.63</v>
      </c>
      <c r="AC16" s="50">
        <v>12150</v>
      </c>
      <c r="AD16" s="50">
        <v>6959.3980000000001</v>
      </c>
      <c r="AE16" s="50">
        <v>0</v>
      </c>
      <c r="AF16" s="50">
        <v>0</v>
      </c>
      <c r="AG16" s="50">
        <v>765460.71299999999</v>
      </c>
      <c r="AH16" s="50">
        <v>670901.03500000003</v>
      </c>
      <c r="AI16" s="50">
        <v>765460.71299999999</v>
      </c>
      <c r="AJ16" s="50">
        <v>670901.03500000003</v>
      </c>
      <c r="AK16" s="50">
        <v>8050.6319999999996</v>
      </c>
      <c r="AL16" s="50">
        <v>7099.2179999999998</v>
      </c>
      <c r="AM16" s="50">
        <v>3000</v>
      </c>
      <c r="AN16" s="50">
        <v>3000</v>
      </c>
      <c r="AO16" s="50">
        <v>4900</v>
      </c>
      <c r="AP16" s="50">
        <v>3632</v>
      </c>
      <c r="AQ16" s="50">
        <v>64023.349600000001</v>
      </c>
      <c r="AR16" s="50">
        <v>1825.925</v>
      </c>
      <c r="AS16" s="50">
        <v>318672.68300000002</v>
      </c>
      <c r="AT16" s="50">
        <v>227332.09299999999</v>
      </c>
      <c r="AU16" s="50">
        <v>4.5999999999999999E-3</v>
      </c>
      <c r="AV16" s="50">
        <v>0</v>
      </c>
      <c r="AW16" s="50">
        <v>315064.68300000002</v>
      </c>
      <c r="AX16" s="50">
        <v>225506.16800000001</v>
      </c>
      <c r="AY16" s="50">
        <v>4.5999999999999999E-3</v>
      </c>
      <c r="AZ16" s="50">
        <v>0</v>
      </c>
      <c r="BA16" s="50">
        <v>254649.33799999999</v>
      </c>
      <c r="BB16" s="50">
        <v>225506.16800000001</v>
      </c>
      <c r="BC16" s="50">
        <v>1320547.8032</v>
      </c>
      <c r="BD16" s="50">
        <v>567124.48320000002</v>
      </c>
      <c r="BE16" s="50">
        <v>17267.86</v>
      </c>
      <c r="BF16" s="50">
        <v>13832.357</v>
      </c>
      <c r="BG16" s="50">
        <v>0</v>
      </c>
      <c r="BH16" s="50">
        <v>0</v>
      </c>
      <c r="BI16" s="50">
        <v>-1899.2929999999999</v>
      </c>
      <c r="BJ16" s="50">
        <v>-2712.0230000000001</v>
      </c>
      <c r="BK16" s="50">
        <v>-16207.859</v>
      </c>
      <c r="BL16" s="50">
        <v>-43882.360999999997</v>
      </c>
      <c r="BM16" s="50">
        <v>0</v>
      </c>
      <c r="BN16" s="50">
        <v>0</v>
      </c>
    </row>
    <row r="17" spans="1:66" s="44" customFormat="1" ht="19.5" customHeight="1" x14ac:dyDescent="0.25">
      <c r="A17" s="51">
        <v>7</v>
      </c>
      <c r="B17" s="53" t="s">
        <v>103</v>
      </c>
      <c r="C17" s="50">
        <f t="shared" si="2"/>
        <v>324816.7304</v>
      </c>
      <c r="D17" s="50">
        <f t="shared" si="3"/>
        <v>265142.20189999999</v>
      </c>
      <c r="E17" s="50">
        <f t="shared" si="0"/>
        <v>204494</v>
      </c>
      <c r="F17" s="50">
        <f t="shared" si="0"/>
        <v>150720.71189999999</v>
      </c>
      <c r="G17" s="50">
        <f t="shared" si="1"/>
        <v>120322.7304</v>
      </c>
      <c r="H17" s="50">
        <f t="shared" si="1"/>
        <v>114421.49</v>
      </c>
      <c r="I17" s="50">
        <v>74531.600000000006</v>
      </c>
      <c r="J17" s="50">
        <v>74023.817999999999</v>
      </c>
      <c r="K17" s="50">
        <v>0</v>
      </c>
      <c r="L17" s="50">
        <v>0</v>
      </c>
      <c r="M17" s="50">
        <v>86662.399999999994</v>
      </c>
      <c r="N17" s="50">
        <v>66160.643899999995</v>
      </c>
      <c r="O17" s="50">
        <v>8300</v>
      </c>
      <c r="P17" s="50">
        <v>8226.6110000000008</v>
      </c>
      <c r="Q17" s="50">
        <v>0</v>
      </c>
      <c r="R17" s="50">
        <v>0</v>
      </c>
      <c r="S17" s="50">
        <v>569</v>
      </c>
      <c r="T17" s="50">
        <v>558.6</v>
      </c>
      <c r="U17" s="50">
        <v>100</v>
      </c>
      <c r="V17" s="50">
        <v>88.6</v>
      </c>
      <c r="W17" s="50">
        <v>13350</v>
      </c>
      <c r="X17" s="50">
        <v>5346.2449999999999</v>
      </c>
      <c r="Y17" s="50">
        <v>11800</v>
      </c>
      <c r="Z17" s="50">
        <v>4646.2470000000003</v>
      </c>
      <c r="AA17" s="50">
        <v>33683.4</v>
      </c>
      <c r="AB17" s="50">
        <v>30082.166799999999</v>
      </c>
      <c r="AC17" s="50">
        <v>17800</v>
      </c>
      <c r="AD17" s="50">
        <v>12109.915800000001</v>
      </c>
      <c r="AE17" s="50">
        <v>0</v>
      </c>
      <c r="AF17" s="50">
        <v>0</v>
      </c>
      <c r="AG17" s="50">
        <v>7500</v>
      </c>
      <c r="AH17" s="50">
        <v>6780</v>
      </c>
      <c r="AI17" s="50">
        <v>7500</v>
      </c>
      <c r="AJ17" s="50">
        <v>6780</v>
      </c>
      <c r="AK17" s="50">
        <v>0</v>
      </c>
      <c r="AL17" s="50">
        <v>0</v>
      </c>
      <c r="AM17" s="50">
        <v>0</v>
      </c>
      <c r="AN17" s="50">
        <v>0</v>
      </c>
      <c r="AO17" s="50">
        <v>12200</v>
      </c>
      <c r="AP17" s="50">
        <v>3250</v>
      </c>
      <c r="AQ17" s="50">
        <v>23600</v>
      </c>
      <c r="AR17" s="50">
        <v>506.25</v>
      </c>
      <c r="AS17" s="50">
        <v>23600</v>
      </c>
      <c r="AT17" s="50">
        <v>506.25</v>
      </c>
      <c r="AU17" s="50">
        <v>0</v>
      </c>
      <c r="AV17" s="50">
        <v>0</v>
      </c>
      <c r="AW17" s="50">
        <v>22500</v>
      </c>
      <c r="AX17" s="50">
        <v>0</v>
      </c>
      <c r="AY17" s="50">
        <v>0</v>
      </c>
      <c r="AZ17" s="50">
        <v>0</v>
      </c>
      <c r="BA17" s="50">
        <v>0</v>
      </c>
      <c r="BB17" s="50">
        <v>0</v>
      </c>
      <c r="BC17" s="50">
        <v>82357.856400000004</v>
      </c>
      <c r="BD17" s="50">
        <v>78221.490000000005</v>
      </c>
      <c r="BE17" s="50">
        <v>37964.874000000003</v>
      </c>
      <c r="BF17" s="50">
        <v>36200</v>
      </c>
      <c r="BG17" s="50">
        <v>0</v>
      </c>
      <c r="BH17" s="50">
        <v>0</v>
      </c>
      <c r="BI17" s="50">
        <v>0</v>
      </c>
      <c r="BJ17" s="50">
        <v>0</v>
      </c>
      <c r="BK17" s="50">
        <v>0</v>
      </c>
      <c r="BL17" s="50">
        <v>0</v>
      </c>
      <c r="BM17" s="50">
        <v>0</v>
      </c>
      <c r="BN17" s="50">
        <v>0</v>
      </c>
    </row>
    <row r="18" spans="1:66" s="44" customFormat="1" ht="19.5" customHeight="1" x14ac:dyDescent="0.25">
      <c r="A18" s="51">
        <v>8</v>
      </c>
      <c r="B18" s="52" t="s">
        <v>104</v>
      </c>
      <c r="C18" s="50">
        <f t="shared" si="2"/>
        <v>965944.24</v>
      </c>
      <c r="D18" s="50">
        <f t="shared" si="3"/>
        <v>800713.80689999997</v>
      </c>
      <c r="E18" s="50">
        <f t="shared" si="0"/>
        <v>740991.04099999997</v>
      </c>
      <c r="F18" s="50">
        <f t="shared" si="0"/>
        <v>712898.31310000003</v>
      </c>
      <c r="G18" s="50">
        <f t="shared" si="1"/>
        <v>224953.19899999999</v>
      </c>
      <c r="H18" s="50">
        <f t="shared" si="1"/>
        <v>87815.493799999997</v>
      </c>
      <c r="I18" s="50">
        <v>129520.6</v>
      </c>
      <c r="J18" s="50">
        <v>120820.762</v>
      </c>
      <c r="K18" s="50">
        <v>0</v>
      </c>
      <c r="L18" s="50">
        <v>0</v>
      </c>
      <c r="M18" s="50">
        <v>56639.12</v>
      </c>
      <c r="N18" s="50">
        <v>42308.479099999997</v>
      </c>
      <c r="O18" s="50">
        <v>17000</v>
      </c>
      <c r="P18" s="50">
        <v>13085.362800000001</v>
      </c>
      <c r="Q18" s="50">
        <v>745.71</v>
      </c>
      <c r="R18" s="50">
        <v>504.7466</v>
      </c>
      <c r="S18" s="50">
        <v>1800</v>
      </c>
      <c r="T18" s="50">
        <v>1689.1790000000001</v>
      </c>
      <c r="U18" s="50">
        <v>960</v>
      </c>
      <c r="V18" s="50">
        <v>817</v>
      </c>
      <c r="W18" s="50">
        <v>2624</v>
      </c>
      <c r="X18" s="50">
        <v>2152.7800000000002</v>
      </c>
      <c r="Y18" s="50">
        <v>650</v>
      </c>
      <c r="Z18" s="50">
        <v>514.98</v>
      </c>
      <c r="AA18" s="50">
        <v>7010</v>
      </c>
      <c r="AB18" s="50">
        <v>4372.1499999999996</v>
      </c>
      <c r="AC18" s="50">
        <v>16772.41</v>
      </c>
      <c r="AD18" s="50">
        <v>13162.6607</v>
      </c>
      <c r="AE18" s="50">
        <v>0</v>
      </c>
      <c r="AF18" s="50">
        <v>0</v>
      </c>
      <c r="AG18" s="50">
        <v>545581.80000000005</v>
      </c>
      <c r="AH18" s="50">
        <v>545581.80000000005</v>
      </c>
      <c r="AI18" s="50">
        <v>545581.80000000005</v>
      </c>
      <c r="AJ18" s="50">
        <v>545581.80000000005</v>
      </c>
      <c r="AK18" s="50">
        <v>316.42700000000002</v>
      </c>
      <c r="AL18" s="50">
        <v>316.42700000000002</v>
      </c>
      <c r="AM18" s="50">
        <v>316.42700000000002</v>
      </c>
      <c r="AN18" s="50">
        <v>316.42700000000002</v>
      </c>
      <c r="AO18" s="50">
        <v>5667.59</v>
      </c>
      <c r="AP18" s="50">
        <v>2589</v>
      </c>
      <c r="AQ18" s="50">
        <v>3265.5039999999999</v>
      </c>
      <c r="AR18" s="50">
        <v>1281.845</v>
      </c>
      <c r="AS18" s="50">
        <v>3265.5039999999999</v>
      </c>
      <c r="AT18" s="50">
        <v>1281.845</v>
      </c>
      <c r="AU18" s="50">
        <v>0</v>
      </c>
      <c r="AV18" s="50">
        <v>0</v>
      </c>
      <c r="AW18" s="50">
        <v>1369.2139999999999</v>
      </c>
      <c r="AX18" s="50">
        <v>0</v>
      </c>
      <c r="AY18" s="50">
        <v>0</v>
      </c>
      <c r="AZ18" s="50">
        <v>0</v>
      </c>
      <c r="BA18" s="50">
        <v>0</v>
      </c>
      <c r="BB18" s="50">
        <v>0</v>
      </c>
      <c r="BC18" s="50">
        <v>240105.19899999999</v>
      </c>
      <c r="BD18" s="50">
        <v>168510.8058</v>
      </c>
      <c r="BE18" s="50">
        <v>13748</v>
      </c>
      <c r="BF18" s="50">
        <v>12741.9</v>
      </c>
      <c r="BG18" s="50">
        <v>0</v>
      </c>
      <c r="BH18" s="50">
        <v>0</v>
      </c>
      <c r="BI18" s="50">
        <v>-5000</v>
      </c>
      <c r="BJ18" s="50">
        <v>-5138.4350000000004</v>
      </c>
      <c r="BK18" s="50">
        <v>-23900</v>
      </c>
      <c r="BL18" s="50">
        <v>-88298.777000000002</v>
      </c>
      <c r="BM18" s="50">
        <v>0</v>
      </c>
      <c r="BN18" s="50">
        <v>0</v>
      </c>
    </row>
    <row r="19" spans="1:66" ht="16.5" customHeight="1" x14ac:dyDescent="0.3">
      <c r="A19" s="139" t="s">
        <v>95</v>
      </c>
      <c r="B19" s="140"/>
      <c r="C19" s="50">
        <f t="shared" ref="C19:H19" si="6">SUM(C11:C18)</f>
        <v>19447677.502999999</v>
      </c>
      <c r="D19" s="50">
        <f t="shared" si="6"/>
        <v>11581477.9629</v>
      </c>
      <c r="E19" s="50">
        <f t="shared" si="6"/>
        <v>8189604.5619999999</v>
      </c>
      <c r="F19" s="50">
        <f t="shared" si="6"/>
        <v>7159032.1042000009</v>
      </c>
      <c r="G19" s="50">
        <f t="shared" si="6"/>
        <v>12139164.178999996</v>
      </c>
      <c r="H19" s="50">
        <f t="shared" si="6"/>
        <v>5235393.9267000007</v>
      </c>
      <c r="I19" s="50">
        <f>SUM(I11:I18)</f>
        <v>1525777.5780000002</v>
      </c>
      <c r="J19" s="50">
        <f t="shared" ref="J19:BN19" si="7">SUM(J11:J18)</f>
        <v>1362066.915</v>
      </c>
      <c r="K19" s="50">
        <f t="shared" si="7"/>
        <v>0</v>
      </c>
      <c r="L19" s="50">
        <f t="shared" si="7"/>
        <v>0</v>
      </c>
      <c r="M19" s="50">
        <f t="shared" si="7"/>
        <v>1007133.3840000001</v>
      </c>
      <c r="N19" s="50">
        <f t="shared" si="7"/>
        <v>744920.94920000003</v>
      </c>
      <c r="O19" s="50">
        <f t="shared" si="7"/>
        <v>164063.05900000001</v>
      </c>
      <c r="P19" s="50">
        <f t="shared" si="7"/>
        <v>150281.242</v>
      </c>
      <c r="Q19" s="50">
        <f t="shared" si="7"/>
        <v>110763.41</v>
      </c>
      <c r="R19" s="50">
        <f t="shared" si="7"/>
        <v>109280.21609999998</v>
      </c>
      <c r="S19" s="50">
        <f t="shared" si="7"/>
        <v>18222.8</v>
      </c>
      <c r="T19" s="50">
        <f t="shared" si="7"/>
        <v>16585.6139</v>
      </c>
      <c r="U19" s="50">
        <f t="shared" si="7"/>
        <v>18154.900000000001</v>
      </c>
      <c r="V19" s="50">
        <f t="shared" si="7"/>
        <v>10637.928000000002</v>
      </c>
      <c r="W19" s="50">
        <f t="shared" si="7"/>
        <v>194186.1</v>
      </c>
      <c r="X19" s="50">
        <f t="shared" si="7"/>
        <v>146924.13079999998</v>
      </c>
      <c r="Y19" s="50">
        <f t="shared" si="7"/>
        <v>144028.70000000001</v>
      </c>
      <c r="Z19" s="50">
        <f t="shared" si="7"/>
        <v>113809.613</v>
      </c>
      <c r="AA19" s="50">
        <f t="shared" si="7"/>
        <v>238964.19899999999</v>
      </c>
      <c r="AB19" s="50">
        <f t="shared" si="7"/>
        <v>124198.37580000001</v>
      </c>
      <c r="AC19" s="50">
        <f t="shared" si="7"/>
        <v>195779.28599999999</v>
      </c>
      <c r="AD19" s="50">
        <f t="shared" si="7"/>
        <v>142587.24920000002</v>
      </c>
      <c r="AE19" s="50">
        <f t="shared" si="7"/>
        <v>0</v>
      </c>
      <c r="AF19" s="50">
        <f t="shared" si="7"/>
        <v>0</v>
      </c>
      <c r="AG19" s="50">
        <f t="shared" si="7"/>
        <v>4328915.9369999999</v>
      </c>
      <c r="AH19" s="50">
        <f t="shared" si="7"/>
        <v>4037011.9170000004</v>
      </c>
      <c r="AI19" s="50">
        <f t="shared" si="7"/>
        <v>4328915.9369999999</v>
      </c>
      <c r="AJ19" s="50">
        <f t="shared" si="7"/>
        <v>4037011.9170000004</v>
      </c>
      <c r="AK19" s="50">
        <f t="shared" si="7"/>
        <v>72505.982999999993</v>
      </c>
      <c r="AL19" s="50">
        <f t="shared" si="7"/>
        <v>40874.477000000006</v>
      </c>
      <c r="AM19" s="50">
        <f t="shared" si="7"/>
        <v>19349.427</v>
      </c>
      <c r="AN19" s="50">
        <f t="shared" si="7"/>
        <v>12925.217000000001</v>
      </c>
      <c r="AO19" s="50">
        <f t="shared" si="7"/>
        <v>132087.79</v>
      </c>
      <c r="AP19" s="50">
        <f t="shared" si="7"/>
        <v>104562.8</v>
      </c>
      <c r="AQ19" s="50">
        <f t="shared" si="7"/>
        <v>247605.00330000001</v>
      </c>
      <c r="AR19" s="50">
        <f t="shared" si="7"/>
        <v>56646.978000000003</v>
      </c>
      <c r="AS19" s="50">
        <f t="shared" si="7"/>
        <v>1123183.8899999999</v>
      </c>
      <c r="AT19" s="50">
        <f t="shared" si="7"/>
        <v>869595.04599999997</v>
      </c>
      <c r="AU19" s="50">
        <f t="shared" si="7"/>
        <v>5512.3513000000003</v>
      </c>
      <c r="AV19" s="50">
        <f t="shared" si="7"/>
        <v>0</v>
      </c>
      <c r="AW19" s="50">
        <f t="shared" si="7"/>
        <v>1103069.5999999999</v>
      </c>
      <c r="AX19" s="50">
        <f t="shared" si="7"/>
        <v>859518.0149999999</v>
      </c>
      <c r="AY19" s="50">
        <f t="shared" si="7"/>
        <v>5512.3513000000003</v>
      </c>
      <c r="AZ19" s="50">
        <f t="shared" si="7"/>
        <v>0</v>
      </c>
      <c r="BA19" s="50">
        <f t="shared" si="7"/>
        <v>881091.23800000001</v>
      </c>
      <c r="BB19" s="50">
        <f t="shared" si="7"/>
        <v>812948.06799999997</v>
      </c>
      <c r="BC19" s="50">
        <f t="shared" si="7"/>
        <v>11802330.960199997</v>
      </c>
      <c r="BD19" s="50">
        <f t="shared" si="7"/>
        <v>5253420.6891999999</v>
      </c>
      <c r="BE19" s="50">
        <f t="shared" si="7"/>
        <v>420380.54</v>
      </c>
      <c r="BF19" s="50">
        <f t="shared" si="7"/>
        <v>226427.27179999999</v>
      </c>
      <c r="BG19" s="50">
        <f t="shared" si="7"/>
        <v>0</v>
      </c>
      <c r="BH19" s="50">
        <f t="shared" si="7"/>
        <v>0</v>
      </c>
      <c r="BI19" s="50">
        <f t="shared" si="7"/>
        <v>-26399.293000000001</v>
      </c>
      <c r="BJ19" s="50">
        <f t="shared" si="7"/>
        <v>-23747.858</v>
      </c>
      <c r="BK19" s="50">
        <f t="shared" si="7"/>
        <v>-76003.816000000006</v>
      </c>
      <c r="BL19" s="50">
        <f t="shared" si="7"/>
        <v>-234049.63589999999</v>
      </c>
      <c r="BM19" s="50">
        <f t="shared" si="7"/>
        <v>0</v>
      </c>
      <c r="BN19" s="50">
        <f t="shared" si="7"/>
        <v>0</v>
      </c>
    </row>
  </sheetData>
  <protectedRanges>
    <protectedRange sqref="AS11:BN18" name="Range3"/>
    <protectedRange sqref="A19" name="Range1"/>
    <protectedRange sqref="I11:AP18 C19:BN19" name="Range2"/>
    <protectedRange sqref="B11:B18" name="Range1_1_3"/>
  </protectedRanges>
  <mergeCells count="53">
    <mergeCell ref="S8:T8"/>
    <mergeCell ref="Q8:R8"/>
    <mergeCell ref="AU8:AV8"/>
    <mergeCell ref="A1:H1"/>
    <mergeCell ref="G8:H8"/>
    <mergeCell ref="AA8:AB8"/>
    <mergeCell ref="I7:L7"/>
    <mergeCell ref="I6:BB6"/>
    <mergeCell ref="A2:H3"/>
    <mergeCell ref="C8:D8"/>
    <mergeCell ref="E8:F8"/>
    <mergeCell ref="I5:BB5"/>
    <mergeCell ref="O8:P8"/>
    <mergeCell ref="W8:X8"/>
    <mergeCell ref="I3:J3"/>
    <mergeCell ref="AK7:AL8"/>
    <mergeCell ref="AI8:AJ8"/>
    <mergeCell ref="BC7:BD8"/>
    <mergeCell ref="BE7:BF8"/>
    <mergeCell ref="A19:B19"/>
    <mergeCell ref="A4:A9"/>
    <mergeCell ref="B4:B9"/>
    <mergeCell ref="C4:H7"/>
    <mergeCell ref="AW7:BB7"/>
    <mergeCell ref="I4:BB4"/>
    <mergeCell ref="M7:N8"/>
    <mergeCell ref="I8:J8"/>
    <mergeCell ref="K8:L8"/>
    <mergeCell ref="Y8:Z8"/>
    <mergeCell ref="AE7:AF8"/>
    <mergeCell ref="AC8:AD8"/>
    <mergeCell ref="AG7:AH8"/>
    <mergeCell ref="AW8:AX8"/>
    <mergeCell ref="BK6:BN7"/>
    <mergeCell ref="AQ7:AV7"/>
    <mergeCell ref="BI6:BJ8"/>
    <mergeCell ref="BC6:BF6"/>
    <mergeCell ref="BC4:BN4"/>
    <mergeCell ref="BM8:BN8"/>
    <mergeCell ref="U8:V8"/>
    <mergeCell ref="O7:AD7"/>
    <mergeCell ref="AM8:AN8"/>
    <mergeCell ref="AQ8:AR8"/>
    <mergeCell ref="AM7:AN7"/>
    <mergeCell ref="BC5:BH5"/>
    <mergeCell ref="BI5:BN5"/>
    <mergeCell ref="AY8:AZ8"/>
    <mergeCell ref="BA8:BB8"/>
    <mergeCell ref="AI7:AJ7"/>
    <mergeCell ref="BK8:BL8"/>
    <mergeCell ref="AO7:AP8"/>
    <mergeCell ref="BG6:BH8"/>
    <mergeCell ref="AS8:AT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Caxs g.d.</vt:lpstr>
      <vt:lpstr>caxser tntesagitakan</vt:lpstr>
      <vt:lpstr>'Caxs g.d.'!Заголовки_для_печати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keywords>https://mul2-mta.gov.am/tasks/993310/oneclick/8a7ec472a42911dcb3d88dbf1d7d84eff5076972103f6e07fc525ea0f5681a3a.xlsx?token=a16975c94f47f43b2b231ae6571e1c6f</cp:keywords>
  <cp:lastModifiedBy>Marine Abgaryan</cp:lastModifiedBy>
  <cp:lastPrinted>2012-03-20T07:18:17Z</cp:lastPrinted>
  <dcterms:created xsi:type="dcterms:W3CDTF">2002-03-15T09:46:46Z</dcterms:created>
  <dcterms:modified xsi:type="dcterms:W3CDTF">2023-01-10T07:17:34Z</dcterms:modified>
</cp:coreProperties>
</file>